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82" lockStructure="1"/>
  <bookViews>
    <workbookView xWindow="120" yWindow="150" windowWidth="19080" windowHeight="8520"/>
  </bookViews>
  <sheets>
    <sheet name="Sommaire" sheetId="8" r:id="rId1"/>
    <sheet name="Codeur machine rotatif AS7Y " sheetId="1" r:id="rId2"/>
    <sheet name="Codeur Machine AV1Y" sheetId="5" r:id="rId3"/>
    <sheet name="Codeur mach. Sick DME4000" sheetId="6" r:id="rId4"/>
    <sheet name="Codeur mach. lineaire Sick OLM" sheetId="3" r:id="rId5"/>
    <sheet name="Codeur ext  OLM100 Jaguar" sheetId="7" r:id="rId6"/>
  </sheets>
  <calcPr calcId="145621"/>
</workbook>
</file>

<file path=xl/calcChain.xml><?xml version="1.0" encoding="utf-8"?>
<calcChain xmlns="http://schemas.openxmlformats.org/spreadsheetml/2006/main">
  <c r="B177" i="6" l="1"/>
  <c r="B186" i="3"/>
  <c r="B201" i="7"/>
  <c r="B177" i="3"/>
  <c r="B77" i="3"/>
  <c r="B173" i="3" s="1"/>
  <c r="B170" i="1"/>
  <c r="B70" i="1"/>
  <c r="B25" i="7" l="1"/>
  <c r="B25" i="6"/>
  <c r="B25" i="5"/>
  <c r="B192" i="7" l="1"/>
  <c r="B83" i="7"/>
  <c r="B79" i="7"/>
  <c r="B188" i="7"/>
  <c r="B168" i="6"/>
  <c r="B64" i="6"/>
  <c r="B60" i="6"/>
  <c r="B164" i="6" s="1"/>
  <c r="B178" i="5"/>
  <c r="B85" i="5"/>
  <c r="B182" i="5"/>
  <c r="B80" i="5"/>
  <c r="B196" i="7" l="1"/>
  <c r="B187" i="5"/>
  <c r="B25" i="3"/>
  <c r="B17" i="3"/>
  <c r="B25" i="1"/>
  <c r="B166" i="1" s="1"/>
  <c r="B17" i="1"/>
  <c r="B81" i="3" l="1"/>
  <c r="B75" i="1"/>
  <c r="B181" i="3" l="1"/>
  <c r="B175" i="1"/>
  <c r="B172" i="6"/>
</calcChain>
</file>

<file path=xl/sharedStrings.xml><?xml version="1.0" encoding="utf-8"?>
<sst xmlns="http://schemas.openxmlformats.org/spreadsheetml/2006/main" count="256" uniqueCount="110">
  <si>
    <t xml:space="preserve">Calcul inc/mm ( mise à l'échelle Distance, toujours vue coté moteur) </t>
  </si>
  <si>
    <t xml:space="preserve">Calcul tr/min / mm/s ( mise à l'échelle vitesse, toujours vue coté moteur) </t>
  </si>
  <si>
    <t>Remarque:( 7522/4)</t>
  </si>
  <si>
    <t>Remarque:(32752/1189)</t>
  </si>
  <si>
    <t>Valeur Pi</t>
  </si>
  <si>
    <t>Calcul d'adaptation entre codeur moteur et codeur machine</t>
  </si>
  <si>
    <t>Rapport de réduction codeur machine sur codeur moteur</t>
  </si>
  <si>
    <t>(soit 8713/1000000)</t>
  </si>
  <si>
    <t xml:space="preserve">Déplacement du codeur machine pour un tour au moteur  (en micron mètre)  </t>
  </si>
  <si>
    <t>Codeur machine (inc/mm)</t>
  </si>
  <si>
    <t>Codeur moteur ( inc/mm)</t>
  </si>
  <si>
    <t xml:space="preserve">Application: convoyeur tapis avec positionnement sur codeur  rotatif externe </t>
  </si>
  <si>
    <t xml:space="preserve">Mise en route +  applicatif Pos bus 6 DP  avec codeur externe </t>
  </si>
  <si>
    <t xml:space="preserve">Etape4 : Modification dans l'Applicatif Pos bus 6 DP (unique modification à effectuer: source de consigne X14 ) </t>
  </si>
  <si>
    <t>A renseigner : ( données de la mécanique à entraîner)</t>
  </si>
  <si>
    <t xml:space="preserve">Rapport complémentaire ( dents menées / menantes)     ( ex: 24/32 dents) </t>
  </si>
  <si>
    <t xml:space="preserve">Rapport de réduction ( motoréducteur)      ( ex rapport i PSKC22 = 100) </t>
  </si>
  <si>
    <t>Valeurs à renseigner</t>
  </si>
  <si>
    <t>Valeurs calculées automatiquement</t>
  </si>
  <si>
    <t>Codeur Machine X14</t>
  </si>
  <si>
    <r>
      <rPr>
        <b/>
        <u/>
        <sz val="10"/>
        <color theme="1"/>
        <rFont val="Arial"/>
        <family val="2"/>
      </rPr>
      <t>Type codeur moteur X15</t>
    </r>
    <r>
      <rPr>
        <sz val="10"/>
        <color theme="1"/>
        <rFont val="Arial"/>
        <family val="2"/>
      </rPr>
      <t xml:space="preserve"> : ex :AKOH  128 incr/rour  émulé à 4096 inc/tr sur Mpro ou MDX</t>
    </r>
  </si>
  <si>
    <t>RQ: tous les codeurs moteurs sont ramenés à 4096 incr/tour au niveau de Movipro ou MDX</t>
  </si>
  <si>
    <t>Diamètre roue d'entrainement (mm)     ( notre exemple :  tambour d'entraînement avec diamètre  = 52 mm)</t>
  </si>
  <si>
    <r>
      <t xml:space="preserve">Codeur Machiner rotatif  </t>
    </r>
    <r>
      <rPr>
        <b/>
        <sz val="10"/>
        <color rgb="FFFF0000"/>
        <rFont val="Arial"/>
        <family val="2"/>
      </rPr>
      <t>AS7Y (SSI combi sin/cos  + SSI)  2048  tops/tr,</t>
    </r>
    <r>
      <rPr>
        <sz val="10"/>
        <color theme="1"/>
        <rFont val="Arial"/>
        <family val="2"/>
      </rPr>
      <t xml:space="preserve">  ( émulé à 4096 inc/tr)</t>
    </r>
  </si>
  <si>
    <t>Les calculs de mise à l'échelle Distance et vitesse) ne nécésitent jamais de données codeurs machine</t>
  </si>
  <si>
    <t>Adaptation</t>
  </si>
  <si>
    <t xml:space="preserve">formule= (Rapport   x RapportCompl) / (( diam tambour en mm   x   valeur Pi)/60) </t>
  </si>
  <si>
    <t xml:space="preserve">formule = (4096  x Rapport  x RapportCompl) / ( diam tambour en mm   x   valeur Pi) </t>
  </si>
  <si>
    <r>
      <t xml:space="preserve">Calcul inc/mm ( mise à </t>
    </r>
    <r>
      <rPr>
        <b/>
        <sz val="10"/>
        <color theme="1"/>
        <rFont val="Arial"/>
        <family val="2"/>
      </rPr>
      <t>l'échelle Distance</t>
    </r>
    <r>
      <rPr>
        <sz val="10"/>
        <color theme="1"/>
        <rFont val="Arial"/>
        <family val="2"/>
      </rPr>
      <t xml:space="preserve">, toujours vue coté moteur) </t>
    </r>
  </si>
  <si>
    <r>
      <t>Calcul tr/min / mm/s ( mise à</t>
    </r>
    <r>
      <rPr>
        <b/>
        <sz val="10"/>
        <color theme="1"/>
        <rFont val="Arial"/>
        <family val="2"/>
      </rPr>
      <t xml:space="preserve"> l'échelle vitesse</t>
    </r>
    <r>
      <rPr>
        <sz val="10"/>
        <color theme="1"/>
        <rFont val="Arial"/>
        <family val="2"/>
      </rPr>
      <t xml:space="preserve">, toujours vue coté moteur) </t>
    </r>
  </si>
  <si>
    <t xml:space="preserve">formule = (Nombre incr codeur externe émulés par VAR / ( diam poulie en mm   x   valeur Pi) </t>
  </si>
  <si>
    <t>Formule = Valeur Codeur machine (inc/mm)  / Valeur Codeur moteur (inc/mm)</t>
  </si>
  <si>
    <t>Formule = (1/ (Rapport  x  RapportCompl)) x (Valeur PI  x diamètre tambour x 1000) / Rapport (codeur machine / codeur moteur)</t>
  </si>
  <si>
    <t>Délarer le codeur externe mais laisser dans un 1er temps la mesure position sur la codeur moteur</t>
  </si>
  <si>
    <t xml:space="preserve"> Pour inverser le sens de rotation  :  Mettre le paramètre P350 sur Gauche</t>
  </si>
  <si>
    <r>
      <rPr>
        <b/>
        <sz val="10"/>
        <color rgb="FFFF0000"/>
        <rFont val="Arial"/>
        <family val="2"/>
      </rPr>
      <t>Important:</t>
    </r>
    <r>
      <rPr>
        <sz val="10"/>
        <color theme="1"/>
        <rFont val="Arial"/>
        <family val="2"/>
      </rPr>
      <t xml:space="preserve"> Effectuer les tests de déplacement et valider de suite le sens de rotation via l'applicatif Pos bus :  </t>
    </r>
  </si>
  <si>
    <r>
      <rPr>
        <b/>
        <sz val="10"/>
        <color rgb="FFFF0000"/>
        <rFont val="Arial"/>
        <family val="2"/>
      </rPr>
      <t>Remarque :</t>
    </r>
    <r>
      <rPr>
        <sz val="10"/>
        <color theme="1"/>
        <rFont val="Arial"/>
        <family val="2"/>
      </rPr>
      <t xml:space="preserve"> Si après mesure le sens de comptage est à l'envers                Il  faudra impérativement sélectionner " Sens de rotation inversé" puis valider par </t>
    </r>
  </si>
  <si>
    <t>Ne pas effectuer de seconde mesure après avoir sélectionner    "Sens de rotattion inversé"</t>
  </si>
  <si>
    <t xml:space="preserve">Affichage des positions codeurs via l 'arborescence paramètres ( étage de puissance) : </t>
  </si>
  <si>
    <t>Poulie sur codeur machine ( exemple poulie diam 80 mm)  ; si codeur monté sur tambour  renseigner alors 52  mm</t>
  </si>
  <si>
    <t xml:space="preserve">Formule = codeur machine( inc/mm)   /   codeur moteur ( inc /mm) </t>
  </si>
  <si>
    <t>Les calculs de mise à l'échelle Distance et Vitesse) ne nécésitent pas des données codeurs machine</t>
  </si>
  <si>
    <t>Rapport de réduction codeur machine / codeur moteur</t>
  </si>
  <si>
    <t>Formule = ((1/ (Rapport  x  RapportCompl)) x (Valeur PI  x diamètre tambour x 1000)  x Codeur moteur) /  déplacement du codeur par tour moteur)</t>
  </si>
  <si>
    <t>valeur mesurée</t>
  </si>
  <si>
    <t>Valeur mesurée</t>
  </si>
  <si>
    <t>Remarque:( 8035/4)</t>
  </si>
  <si>
    <t>Remarque:(32764/9465)</t>
  </si>
  <si>
    <r>
      <t xml:space="preserve">Codeur Machine Lineaire </t>
    </r>
    <r>
      <rPr>
        <b/>
        <sz val="10"/>
        <color rgb="FFFF0000"/>
        <rFont val="Arial"/>
        <family val="2"/>
      </rPr>
      <t>OLM100 10 01  (SSI )  résoltuion 0,1 mm  10 inc/mm,</t>
    </r>
    <r>
      <rPr>
        <sz val="10"/>
        <color theme="1"/>
        <rFont val="Arial"/>
        <family val="2"/>
      </rPr>
      <t xml:space="preserve"> </t>
    </r>
  </si>
  <si>
    <t>Application: Transbordeur avec positionnement sur codeur linéaire Sick DME4000 SSI</t>
  </si>
  <si>
    <r>
      <t xml:space="preserve">Codeur Machine Lineaire </t>
    </r>
    <r>
      <rPr>
        <b/>
        <sz val="10"/>
        <color rgb="FFFF0000"/>
        <rFont val="Arial"/>
        <family val="2"/>
      </rPr>
      <t>Sick DME4000  (SSI ) résolution 0,1 mm  10 inc/mm,</t>
    </r>
    <r>
      <rPr>
        <sz val="10"/>
        <color theme="1"/>
        <rFont val="Arial"/>
        <family val="2"/>
      </rPr>
      <t xml:space="preserve"> </t>
    </r>
  </si>
  <si>
    <t>Remarque: si peu de glissement au niveau mécanique, ce rapport devrait être proche de 1</t>
  </si>
  <si>
    <t>Remarque:( 8177/64)</t>
  </si>
  <si>
    <t>Remarque:(32765/17506)</t>
  </si>
  <si>
    <t xml:space="preserve">Etape1 </t>
  </si>
  <si>
    <t xml:space="preserve">Etape2 </t>
  </si>
  <si>
    <t xml:space="preserve"> Chargement de l'Applicatif Pos bus 6 DP ( uniquement avec codeur moteur X15) + tests positionnement avec X15</t>
  </si>
  <si>
    <t xml:space="preserve"> Mise route Moteur positionnement sur X14 ( avec déclaration codeur externe + lecture  Adaptation) </t>
  </si>
  <si>
    <t xml:space="preserve">Etape3 </t>
  </si>
  <si>
    <t xml:space="preserve">Etape4 </t>
  </si>
  <si>
    <t xml:space="preserve"> Modification dans l'Applicatif Pos bus 6 DP (unique modification à effectuer: source de consigne X14 ) </t>
  </si>
  <si>
    <t xml:space="preserve"> Mise route Moteur avec autotuning + tests ( uniquement avec codeur moteur X15) </t>
  </si>
  <si>
    <t>Remarque:(20860/32767)</t>
  </si>
  <si>
    <r>
      <t xml:space="preserve">Codeur Machiner rotatif  </t>
    </r>
    <r>
      <rPr>
        <b/>
        <sz val="10"/>
        <color rgb="FFFF0000"/>
        <rFont val="Arial"/>
        <family val="2"/>
      </rPr>
      <t>AV1Y (SSI combi sin/cos512inc  + SSI 4096inc)</t>
    </r>
    <r>
      <rPr>
        <sz val="10"/>
        <color theme="1"/>
        <rFont val="Arial"/>
        <family val="2"/>
      </rPr>
      <t xml:space="preserve">  ( émulé à 4096 inc/tr)</t>
    </r>
  </si>
  <si>
    <t>Délarer le codeur externe mais laisser dans un 1er temps la mesure position sur le codeur moteur</t>
  </si>
  <si>
    <r>
      <t xml:space="preserve">Codeur Machine Lineaire </t>
    </r>
    <r>
      <rPr>
        <b/>
        <sz val="10"/>
        <color rgb="FFFF0000"/>
        <rFont val="Arial"/>
        <family val="2"/>
      </rPr>
      <t>OLM100 12 01  (SSI )  résoltuion 0,1 mm  10 inc/mm,</t>
    </r>
    <r>
      <rPr>
        <sz val="10"/>
        <color theme="1"/>
        <rFont val="Arial"/>
        <family val="2"/>
      </rPr>
      <t xml:space="preserve"> </t>
    </r>
  </si>
  <si>
    <t xml:space="preserve">Formule = (1/ (Rapport  x  RapportCompl)) x (Valeur PI  x diamètre tambour x 1000) </t>
  </si>
  <si>
    <t>Formule = (1/ (Rapport  x  RapportCompl)) x (Valeur PI  x diamètre tambour x 1000)</t>
  </si>
  <si>
    <t xml:space="preserve">Rapport complémentaire ( dents menées / menantes)     ( ex: 20/20 dents) </t>
  </si>
  <si>
    <t>Sommaire</t>
  </si>
  <si>
    <t xml:space="preserve">Exemple 1: </t>
  </si>
  <si>
    <t xml:space="preserve">Application:  Positionnement sur codeur  rotatif externe avec rapport complémentaire de 2 </t>
  </si>
  <si>
    <t xml:space="preserve">Rapport complémentaire ( dents menées / menantes)     ( ex: 40/20 dents) </t>
  </si>
  <si>
    <t xml:space="preserve">Poulie sur codeur machine ( exemple poulie diam 60 mm)  </t>
  </si>
  <si>
    <t xml:space="preserve">Rapport de réduction ( motoréducteur)      ( ex rapport i SA47 = 29) </t>
  </si>
  <si>
    <r>
      <rPr>
        <b/>
        <u/>
        <sz val="10"/>
        <color theme="1"/>
        <rFont val="Arial"/>
        <family val="2"/>
      </rPr>
      <t>Type codeur moteur X15</t>
    </r>
    <r>
      <rPr>
        <sz val="10"/>
        <color theme="1"/>
        <rFont val="Arial"/>
        <family val="2"/>
      </rPr>
      <t xml:space="preserve"> : ex :ES7S  1024 incr/rour  émulé à 4096 inc/tr sur Mpro ou MDX</t>
    </r>
  </si>
  <si>
    <t>Etape1 :</t>
  </si>
  <si>
    <t>Etape2 :</t>
  </si>
  <si>
    <t>Etape3 :</t>
  </si>
  <si>
    <t>Etape4 :</t>
  </si>
  <si>
    <t xml:space="preserve">Mise en route de l'applicatif "Positionnement par bus 6 DP" + tests de positionnement ( sens de rotation, positions de déplacement..), validation avec le client du sens de rotation (Paramètre  P350) </t>
  </si>
  <si>
    <t xml:space="preserve">Via "Adapatation" , lancer la mesure pour le calcul interne de mise à l'échelle entre codeur moteur et codeur machine </t>
  </si>
  <si>
    <t>Second passage dans Mise en route de l'applicatif "Positionnement par bus 6 DP", choisir source de positionnement X14</t>
  </si>
  <si>
    <t xml:space="preserve">Exemple 2: </t>
  </si>
  <si>
    <t xml:space="preserve">Exemple 3: </t>
  </si>
  <si>
    <t xml:space="preserve">Exemple 4: </t>
  </si>
  <si>
    <t xml:space="preserve">Exemple 5: </t>
  </si>
  <si>
    <t xml:space="preserve"> Codeur externe type : Rotatif AS7Y (SSI)   montée sur un tapis via galet diamètre 80mm</t>
  </si>
  <si>
    <t xml:space="preserve"> Codeur externe type : Linéaire lecteur code barre 1D Sick OLM100 10 01  (SSI)   </t>
  </si>
  <si>
    <t xml:space="preserve">Nos exemples d'Applications: </t>
  </si>
  <si>
    <t>Le second but étant d'expliquer simplement l'origine de tous les facteurs de mise en l'échelle ( vitesse, distance, au niveau de l'applicatif Positionnement pas bus 6DP) ainsi que le facteur d'adaptation en codeur moteur/codeur machine</t>
  </si>
  <si>
    <t xml:space="preserve">Nous ne rentrerons pas dans les détails de la mise en route (pour les novices, lire au préalable nos documents PDF pour la mise en route MDX ou Movipro) </t>
  </si>
  <si>
    <t>Onglet : Adaptation</t>
  </si>
  <si>
    <t>Onglet : Adaptation ( Mounting)</t>
  </si>
  <si>
    <t xml:space="preserve"> Codeur externe type : Rotatif AV1Y (SSI)   montée sur une poulie </t>
  </si>
  <si>
    <t xml:space="preserve"> Codeur externe type : Linéaire Sick Télémètre laser  DME4000 (SSI)   Transbordeur </t>
  </si>
  <si>
    <t xml:space="preserve"> Codeur externe type : Linéaire lecteur code barre 1D Sick OLM100 12 01  (SSI)   </t>
  </si>
  <si>
    <t>marque: si peu de glissement au niveau mécanique, ce rapport devrait être proche de 1</t>
  </si>
  <si>
    <t>(soit 1/2)</t>
  </si>
  <si>
    <t xml:space="preserve">Produit concernées:    </t>
  </si>
  <si>
    <t>Applicatif Pos_Bus_6DP</t>
  </si>
  <si>
    <t>Application: convoyeur tapis avec positionnement sur codeur Externe (lecteur Code à barres 1 D)</t>
  </si>
  <si>
    <t>Application: convoyeur tapis avec positionnement sur codeur Externe (lecteur Code à barres1 D)</t>
  </si>
  <si>
    <t>Indice Mot de passe du document Excel  :  en minuscule:  Comment s'appelle le service client à Usocome ?</t>
  </si>
  <si>
    <t xml:space="preserve">Mise en route MOVIDRIVE ou MOVIPRO + activation du codeur externe , positionnement sur codeur moteur dans un premier temps </t>
  </si>
  <si>
    <r>
      <t>Ce document à pour but de synthétiser en 4 étapes la mise en route d'un MOVIDRIVE B avec carte codeur externe DEU21B ou encore MOVIPRO SDC/ADC</t>
    </r>
    <r>
      <rPr>
        <sz val="10"/>
        <color theme="1"/>
        <rFont val="Arial"/>
        <family val="2"/>
      </rPr>
      <t xml:space="preserve"> ( intégrant également une carte DEU21B)</t>
    </r>
  </si>
  <si>
    <t xml:space="preserve">Second passage dans la mise en route MOVIDRIVE ou MOVIPRO avec activation du codeur externe comme source du positionnement </t>
  </si>
  <si>
    <t>MOVIDRIVE + DEU21B</t>
  </si>
  <si>
    <t>MOVIPRO SDC ou ADC en mode transparent</t>
  </si>
  <si>
    <t>Produits : MOVIPRO ADC (mode tranparent) ou SDC ou encore MOVIDRIVE + DEU21B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</si>
</sst>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b/>
      <sz val="26"/>
      <color theme="1"/>
      <name val="Arial Black"/>
      <family val="2"/>
    </font>
    <font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3" borderId="1" xfId="0" applyFill="1" applyBorder="1"/>
    <xf numFmtId="0" fontId="0" fillId="3" borderId="4" xfId="0" applyFill="1" applyBorder="1"/>
    <xf numFmtId="0" fontId="0" fillId="3" borderId="2" xfId="0" applyFill="1" applyBorder="1"/>
    <xf numFmtId="0" fontId="0" fillId="3" borderId="5" xfId="0" applyFill="1" applyBorder="1"/>
    <xf numFmtId="0" fontId="0" fillId="3" borderId="3" xfId="0" applyFill="1" applyBorder="1"/>
    <xf numFmtId="0" fontId="0" fillId="3" borderId="6" xfId="0" applyFill="1" applyBorder="1"/>
    <xf numFmtId="0" fontId="3" fillId="3" borderId="0" xfId="0" applyFont="1" applyFill="1"/>
    <xf numFmtId="0" fontId="0" fillId="4" borderId="0" xfId="0" applyFill="1"/>
    <xf numFmtId="0" fontId="0" fillId="5" borderId="0" xfId="0" applyFill="1"/>
    <xf numFmtId="0" fontId="4" fillId="3" borderId="2" xfId="0" applyFont="1" applyFill="1" applyBorder="1"/>
    <xf numFmtId="0" fontId="5" fillId="3" borderId="0" xfId="0" applyFont="1" applyFill="1"/>
    <xf numFmtId="0" fontId="0" fillId="6" borderId="0" xfId="0" applyFill="1"/>
    <xf numFmtId="0" fontId="5" fillId="4" borderId="0" xfId="0" applyFont="1" applyFill="1"/>
    <xf numFmtId="0" fontId="0" fillId="7" borderId="0" xfId="0" applyFill="1"/>
    <xf numFmtId="0" fontId="1" fillId="7" borderId="0" xfId="0" applyFont="1" applyFill="1"/>
    <xf numFmtId="0" fontId="0" fillId="6" borderId="0" xfId="0" applyFill="1" applyAlignment="1">
      <alignment wrapText="1"/>
    </xf>
    <xf numFmtId="0" fontId="0" fillId="8" borderId="0" xfId="0" applyFill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7" borderId="0" xfId="0" applyFont="1" applyFill="1"/>
    <xf numFmtId="0" fontId="5" fillId="8" borderId="0" xfId="0" applyFont="1" applyFill="1"/>
    <xf numFmtId="0" fontId="0" fillId="9" borderId="0" xfId="0" applyFill="1"/>
    <xf numFmtId="0" fontId="10" fillId="9" borderId="0" xfId="0" applyFont="1" applyFill="1"/>
    <xf numFmtId="0" fontId="10" fillId="0" borderId="0" xfId="0" applyFont="1"/>
    <xf numFmtId="0" fontId="7" fillId="3" borderId="0" xfId="0" applyFont="1" applyFill="1"/>
    <xf numFmtId="0" fontId="10" fillId="9" borderId="0" xfId="0" applyFont="1" applyFill="1" applyAlignment="1">
      <alignment horizontal="left"/>
    </xf>
    <xf numFmtId="0" fontId="0" fillId="10" borderId="1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2" borderId="0" xfId="0" applyFill="1" applyBorder="1"/>
    <xf numFmtId="0" fontId="0" fillId="12" borderId="9" xfId="0" applyFill="1" applyBorder="1"/>
    <xf numFmtId="0" fontId="0" fillId="12" borderId="3" xfId="0" applyFill="1" applyBorder="1"/>
    <xf numFmtId="0" fontId="0" fillId="12" borderId="10" xfId="0" applyFill="1" applyBorder="1"/>
    <xf numFmtId="0" fontId="0" fillId="12" borderId="11" xfId="0" applyFill="1" applyBorder="1"/>
    <xf numFmtId="0" fontId="4" fillId="12" borderId="2" xfId="0" applyFont="1" applyFill="1" applyBorder="1"/>
    <xf numFmtId="0" fontId="4" fillId="12" borderId="0" xfId="0" applyFont="1" applyFill="1" applyBorder="1"/>
    <xf numFmtId="0" fontId="4" fillId="9" borderId="0" xfId="0" applyFont="1" applyFill="1"/>
    <xf numFmtId="0" fontId="0" fillId="14" borderId="0" xfId="0" applyFill="1"/>
    <xf numFmtId="0" fontId="0" fillId="13" borderId="0" xfId="0" applyFill="1"/>
    <xf numFmtId="0" fontId="0" fillId="2" borderId="5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1" fillId="2" borderId="0" xfId="0" applyFont="1" applyFill="1" applyProtection="1">
      <protection locked="0"/>
    </xf>
    <xf numFmtId="0" fontId="0" fillId="3" borderId="5" xfId="0" applyFill="1" applyBorder="1" applyProtection="1">
      <protection locked="0"/>
    </xf>
    <xf numFmtId="0" fontId="1" fillId="8" borderId="0" xfId="0" applyFont="1" applyFill="1"/>
    <xf numFmtId="0" fontId="0" fillId="12" borderId="0" xfId="0" applyFill="1" applyBorder="1" applyAlignment="1">
      <alignment horizontal="left"/>
    </xf>
    <xf numFmtId="0" fontId="10" fillId="12" borderId="2" xfId="0" applyFont="1" applyFill="1" applyBorder="1" applyAlignment="1">
      <alignment horizontal="left"/>
    </xf>
    <xf numFmtId="0" fontId="10" fillId="12" borderId="0" xfId="0" applyFont="1" applyFill="1" applyBorder="1" applyAlignment="1">
      <alignment horizontal="left"/>
    </xf>
    <xf numFmtId="0" fontId="10" fillId="12" borderId="9" xfId="0" applyFont="1" applyFill="1" applyBorder="1" applyAlignment="1">
      <alignment horizontal="left"/>
    </xf>
    <xf numFmtId="0" fontId="10" fillId="12" borderId="2" xfId="0" applyFont="1" applyFill="1" applyBorder="1" applyAlignment="1">
      <alignment horizontal="left" wrapText="1"/>
    </xf>
    <xf numFmtId="0" fontId="10" fillId="12" borderId="0" xfId="0" applyFont="1" applyFill="1" applyBorder="1" applyAlignment="1">
      <alignment horizontal="left" wrapText="1"/>
    </xf>
    <xf numFmtId="0" fontId="10" fillId="12" borderId="9" xfId="0" applyFont="1" applyFill="1" applyBorder="1" applyAlignment="1">
      <alignment horizontal="left" wrapText="1"/>
    </xf>
    <xf numFmtId="0" fontId="9" fillId="1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19.png"/><Relationship Id="rId2" Type="http://schemas.openxmlformats.org/officeDocument/2006/relationships/image" Target="../media/image8.png"/><Relationship Id="rId1" Type="http://schemas.openxmlformats.org/officeDocument/2006/relationships/image" Target="../media/image15.png"/><Relationship Id="rId6" Type="http://schemas.openxmlformats.org/officeDocument/2006/relationships/image" Target="../media/image18.png"/><Relationship Id="rId11" Type="http://schemas.openxmlformats.org/officeDocument/2006/relationships/image" Target="../media/image1.png"/><Relationship Id="rId5" Type="http://schemas.openxmlformats.org/officeDocument/2006/relationships/image" Target="../media/image17.png"/><Relationship Id="rId10" Type="http://schemas.openxmlformats.org/officeDocument/2006/relationships/image" Target="../media/image22.png"/><Relationship Id="rId4" Type="http://schemas.openxmlformats.org/officeDocument/2006/relationships/image" Target="../media/image16.jpeg"/><Relationship Id="rId9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8.png"/><Relationship Id="rId3" Type="http://schemas.openxmlformats.org/officeDocument/2006/relationships/image" Target="../media/image10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13.png"/><Relationship Id="rId11" Type="http://schemas.openxmlformats.org/officeDocument/2006/relationships/image" Target="../media/image29.png"/><Relationship Id="rId5" Type="http://schemas.openxmlformats.org/officeDocument/2006/relationships/image" Target="../media/image12.png"/><Relationship Id="rId15" Type="http://schemas.openxmlformats.org/officeDocument/2006/relationships/image" Target="../media/image1.png"/><Relationship Id="rId10" Type="http://schemas.openxmlformats.org/officeDocument/2006/relationships/image" Target="../media/image28.png"/><Relationship Id="rId4" Type="http://schemas.openxmlformats.org/officeDocument/2006/relationships/image" Target="../media/image11.png"/><Relationship Id="rId9" Type="http://schemas.openxmlformats.org/officeDocument/2006/relationships/image" Target="../media/image27.png"/><Relationship Id="rId14" Type="http://schemas.openxmlformats.org/officeDocument/2006/relationships/image" Target="../media/image3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6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32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34.png"/><Relationship Id="rId10" Type="http://schemas.openxmlformats.org/officeDocument/2006/relationships/image" Target="../media/image8.png"/><Relationship Id="rId4" Type="http://schemas.openxmlformats.org/officeDocument/2006/relationships/image" Target="../media/image33.png"/><Relationship Id="rId9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43.png"/><Relationship Id="rId3" Type="http://schemas.openxmlformats.org/officeDocument/2006/relationships/image" Target="../media/image12.png"/><Relationship Id="rId7" Type="http://schemas.openxmlformats.org/officeDocument/2006/relationships/image" Target="../media/image39.png"/><Relationship Id="rId12" Type="http://schemas.openxmlformats.org/officeDocument/2006/relationships/image" Target="../media/image42.emf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38.png"/><Relationship Id="rId11" Type="http://schemas.openxmlformats.org/officeDocument/2006/relationships/image" Target="../media/image1.png"/><Relationship Id="rId5" Type="http://schemas.openxmlformats.org/officeDocument/2006/relationships/image" Target="../media/image37.png"/><Relationship Id="rId10" Type="http://schemas.openxmlformats.org/officeDocument/2006/relationships/image" Target="../media/image41.png"/><Relationship Id="rId4" Type="http://schemas.openxmlformats.org/officeDocument/2006/relationships/image" Target="../media/image13.png"/><Relationship Id="rId9" Type="http://schemas.openxmlformats.org/officeDocument/2006/relationships/image" Target="../media/image40.png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17</xdr:row>
      <xdr:rowOff>66674</xdr:rowOff>
    </xdr:from>
    <xdr:to>
      <xdr:col>15</xdr:col>
      <xdr:colOff>2933700</xdr:colOff>
      <xdr:row>34</xdr:row>
      <xdr:rowOff>117944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2150" y="3676649"/>
          <a:ext cx="4781550" cy="2803995"/>
        </a:xfrm>
        <a:prstGeom prst="rect">
          <a:avLst/>
        </a:prstGeom>
      </xdr:spPr>
    </xdr:pic>
    <xdr:clientData/>
  </xdr:twoCellAnchor>
  <xdr:twoCellAnchor>
    <xdr:from>
      <xdr:col>9</xdr:col>
      <xdr:colOff>409575</xdr:colOff>
      <xdr:row>17</xdr:row>
      <xdr:rowOff>57150</xdr:rowOff>
    </xdr:from>
    <xdr:to>
      <xdr:col>15</xdr:col>
      <xdr:colOff>400050</xdr:colOff>
      <xdr:row>18</xdr:row>
      <xdr:rowOff>47625</xdr:rowOff>
    </xdr:to>
    <xdr:cxnSp macro="">
      <xdr:nvCxnSpPr>
        <xdr:cNvPr id="10" name="Connecteur droit avec flèche 9"/>
        <xdr:cNvCxnSpPr/>
      </xdr:nvCxnSpPr>
      <xdr:spPr>
        <a:xfrm>
          <a:off x="7267575" y="3667125"/>
          <a:ext cx="4562475" cy="15240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182</xdr:row>
      <xdr:rowOff>9525</xdr:rowOff>
    </xdr:from>
    <xdr:to>
      <xdr:col>0</xdr:col>
      <xdr:colOff>5294965</xdr:colOff>
      <xdr:row>209</xdr:row>
      <xdr:rowOff>104118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9298900"/>
          <a:ext cx="4952065" cy="4466568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112</xdr:row>
      <xdr:rowOff>152400</xdr:rowOff>
    </xdr:from>
    <xdr:to>
      <xdr:col>0</xdr:col>
      <xdr:colOff>5577173</xdr:colOff>
      <xdr:row>128</xdr:row>
      <xdr:rowOff>142412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18392775"/>
          <a:ext cx="5300948" cy="258081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131</xdr:row>
      <xdr:rowOff>57150</xdr:rowOff>
    </xdr:from>
    <xdr:to>
      <xdr:col>0</xdr:col>
      <xdr:colOff>5660686</xdr:colOff>
      <xdr:row>158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6" y="21374100"/>
          <a:ext cx="5384460" cy="441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247</xdr:row>
      <xdr:rowOff>19050</xdr:rowOff>
    </xdr:from>
    <xdr:to>
      <xdr:col>0</xdr:col>
      <xdr:colOff>5466686</xdr:colOff>
      <xdr:row>253</xdr:row>
      <xdr:rowOff>85595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" y="41938575"/>
          <a:ext cx="5314286" cy="103809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6</xdr:row>
      <xdr:rowOff>58738</xdr:rowOff>
    </xdr:from>
    <xdr:to>
      <xdr:col>11</xdr:col>
      <xdr:colOff>76200</xdr:colOff>
      <xdr:row>44</xdr:row>
      <xdr:rowOff>122935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72575" y="1411288"/>
          <a:ext cx="6143625" cy="6226872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41</xdr:row>
      <xdr:rowOff>142875</xdr:rowOff>
    </xdr:from>
    <xdr:to>
      <xdr:col>6</xdr:col>
      <xdr:colOff>200025</xdr:colOff>
      <xdr:row>44</xdr:row>
      <xdr:rowOff>114300</xdr:rowOff>
    </xdr:to>
    <xdr:sp macro="" textlink="">
      <xdr:nvSpPr>
        <xdr:cNvPr id="11" name="ZoneTexte 10"/>
        <xdr:cNvSpPr txBox="1"/>
      </xdr:nvSpPr>
      <xdr:spPr>
        <a:xfrm>
          <a:off x="9258300" y="7172325"/>
          <a:ext cx="24479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PSKC222 CMP40M AK0H   i</a:t>
          </a:r>
          <a:r>
            <a:rPr lang="de-DE" sz="1100" baseline="0"/>
            <a:t> = 100</a:t>
          </a:r>
          <a:endParaRPr lang="de-DE" sz="1100"/>
        </a:p>
      </xdr:txBody>
    </xdr:sp>
    <xdr:clientData/>
  </xdr:twoCellAnchor>
  <xdr:twoCellAnchor>
    <xdr:from>
      <xdr:col>9</xdr:col>
      <xdr:colOff>352426</xdr:colOff>
      <xdr:row>20</xdr:row>
      <xdr:rowOff>152400</xdr:rowOff>
    </xdr:from>
    <xdr:to>
      <xdr:col>10</xdr:col>
      <xdr:colOff>485776</xdr:colOff>
      <xdr:row>22</xdr:row>
      <xdr:rowOff>104775</xdr:rowOff>
    </xdr:to>
    <xdr:sp macro="" textlink="">
      <xdr:nvSpPr>
        <xdr:cNvPr id="12" name="ZoneTexte 11"/>
        <xdr:cNvSpPr txBox="1"/>
      </xdr:nvSpPr>
      <xdr:spPr>
        <a:xfrm>
          <a:off x="13125451" y="2581275"/>
          <a:ext cx="89535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24 dents</a:t>
          </a:r>
        </a:p>
      </xdr:txBody>
    </xdr:sp>
    <xdr:clientData/>
  </xdr:twoCellAnchor>
  <xdr:twoCellAnchor>
    <xdr:from>
      <xdr:col>9</xdr:col>
      <xdr:colOff>657226</xdr:colOff>
      <xdr:row>37</xdr:row>
      <xdr:rowOff>85725</xdr:rowOff>
    </xdr:from>
    <xdr:to>
      <xdr:col>11</xdr:col>
      <xdr:colOff>28576</xdr:colOff>
      <xdr:row>39</xdr:row>
      <xdr:rowOff>38100</xdr:rowOff>
    </xdr:to>
    <xdr:sp macro="" textlink="">
      <xdr:nvSpPr>
        <xdr:cNvPr id="13" name="ZoneTexte 12"/>
        <xdr:cNvSpPr txBox="1"/>
      </xdr:nvSpPr>
      <xdr:spPr>
        <a:xfrm>
          <a:off x="14373226" y="6467475"/>
          <a:ext cx="89535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32 dents</a:t>
          </a:r>
        </a:p>
      </xdr:txBody>
    </xdr:sp>
    <xdr:clientData/>
  </xdr:twoCellAnchor>
  <xdr:twoCellAnchor>
    <xdr:from>
      <xdr:col>8</xdr:col>
      <xdr:colOff>752475</xdr:colOff>
      <xdr:row>15</xdr:row>
      <xdr:rowOff>95250</xdr:rowOff>
    </xdr:from>
    <xdr:to>
      <xdr:col>10</xdr:col>
      <xdr:colOff>752475</xdr:colOff>
      <xdr:row>19</xdr:row>
      <xdr:rowOff>76200</xdr:rowOff>
    </xdr:to>
    <xdr:sp macro="" textlink="">
      <xdr:nvSpPr>
        <xdr:cNvPr id="14" name="ZoneTexte 13"/>
        <xdr:cNvSpPr txBox="1"/>
      </xdr:nvSpPr>
      <xdr:spPr>
        <a:xfrm>
          <a:off x="12763500" y="1714500"/>
          <a:ext cx="152400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Codeur rotatif  AS7Y SSI combi 2048 tops/ tr</a:t>
          </a:r>
          <a:r>
            <a:rPr lang="de-DE" sz="1100" baseline="0"/>
            <a:t>               galet  80mm</a:t>
          </a:r>
          <a:endParaRPr lang="de-DE" sz="1100"/>
        </a:p>
      </xdr:txBody>
    </xdr:sp>
    <xdr:clientData/>
  </xdr:twoCellAnchor>
  <xdr:twoCellAnchor>
    <xdr:from>
      <xdr:col>3</xdr:col>
      <xdr:colOff>381001</xdr:colOff>
      <xdr:row>26</xdr:row>
      <xdr:rowOff>19050</xdr:rowOff>
    </xdr:from>
    <xdr:to>
      <xdr:col>5</xdr:col>
      <xdr:colOff>504825</xdr:colOff>
      <xdr:row>28</xdr:row>
      <xdr:rowOff>152400</xdr:rowOff>
    </xdr:to>
    <xdr:sp macro="" textlink="">
      <xdr:nvSpPr>
        <xdr:cNvPr id="16" name="ZoneTexte 15"/>
        <xdr:cNvSpPr txBox="1"/>
      </xdr:nvSpPr>
      <xdr:spPr>
        <a:xfrm>
          <a:off x="8934451" y="4781550"/>
          <a:ext cx="1647824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Tambour</a:t>
          </a:r>
          <a:r>
            <a:rPr lang="de-DE" sz="1100" baseline="0"/>
            <a:t> d'entraînement  52 mm</a:t>
          </a:r>
          <a:endParaRPr lang="de-DE" sz="1100"/>
        </a:p>
      </xdr:txBody>
    </xdr:sp>
    <xdr:clientData/>
  </xdr:twoCellAnchor>
  <xdr:twoCellAnchor>
    <xdr:from>
      <xdr:col>6</xdr:col>
      <xdr:colOff>180975</xdr:colOff>
      <xdr:row>33</xdr:row>
      <xdr:rowOff>0</xdr:rowOff>
    </xdr:from>
    <xdr:to>
      <xdr:col>6</xdr:col>
      <xdr:colOff>542925</xdr:colOff>
      <xdr:row>41</xdr:row>
      <xdr:rowOff>133351</xdr:rowOff>
    </xdr:to>
    <xdr:cxnSp macro="">
      <xdr:nvCxnSpPr>
        <xdr:cNvPr id="18" name="Connecteur droit avec flèche 17"/>
        <xdr:cNvCxnSpPr/>
      </xdr:nvCxnSpPr>
      <xdr:spPr>
        <a:xfrm flipV="1">
          <a:off x="11687175" y="5734050"/>
          <a:ext cx="361950" cy="1428751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685800</xdr:colOff>
      <xdr:row>22</xdr:row>
      <xdr:rowOff>114300</xdr:rowOff>
    </xdr:from>
    <xdr:to>
      <xdr:col>10</xdr:col>
      <xdr:colOff>85726</xdr:colOff>
      <xdr:row>24</xdr:row>
      <xdr:rowOff>66675</xdr:rowOff>
    </xdr:to>
    <xdr:cxnSp macro="">
      <xdr:nvCxnSpPr>
        <xdr:cNvPr id="20" name="Connecteur droit avec flèche 19"/>
        <xdr:cNvCxnSpPr/>
      </xdr:nvCxnSpPr>
      <xdr:spPr>
        <a:xfrm>
          <a:off x="13458825" y="2867025"/>
          <a:ext cx="161926" cy="27622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171450</xdr:colOff>
      <xdr:row>35</xdr:row>
      <xdr:rowOff>28575</xdr:rowOff>
    </xdr:from>
    <xdr:to>
      <xdr:col>10</xdr:col>
      <xdr:colOff>314325</xdr:colOff>
      <xdr:row>37</xdr:row>
      <xdr:rowOff>95250</xdr:rowOff>
    </xdr:to>
    <xdr:cxnSp macro="">
      <xdr:nvCxnSpPr>
        <xdr:cNvPr id="21" name="Connecteur droit avec flèche 20"/>
        <xdr:cNvCxnSpPr/>
      </xdr:nvCxnSpPr>
      <xdr:spPr>
        <a:xfrm flipH="1" flipV="1">
          <a:off x="14649450" y="6086475"/>
          <a:ext cx="142875" cy="39052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18</xdr:row>
      <xdr:rowOff>28576</xdr:rowOff>
    </xdr:from>
    <xdr:to>
      <xdr:col>8</xdr:col>
      <xdr:colOff>742950</xdr:colOff>
      <xdr:row>21</xdr:row>
      <xdr:rowOff>19050</xdr:rowOff>
    </xdr:to>
    <xdr:cxnSp macro="">
      <xdr:nvCxnSpPr>
        <xdr:cNvPr id="22" name="Connecteur droit avec flèche 21"/>
        <xdr:cNvCxnSpPr/>
      </xdr:nvCxnSpPr>
      <xdr:spPr>
        <a:xfrm flipH="1">
          <a:off x="11039475" y="2686051"/>
          <a:ext cx="1866900" cy="476249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26</xdr:row>
      <xdr:rowOff>0</xdr:rowOff>
    </xdr:from>
    <xdr:to>
      <xdr:col>3</xdr:col>
      <xdr:colOff>285751</xdr:colOff>
      <xdr:row>33</xdr:row>
      <xdr:rowOff>76200</xdr:rowOff>
    </xdr:to>
    <xdr:cxnSp macro="">
      <xdr:nvCxnSpPr>
        <xdr:cNvPr id="33" name="Connecteur droit avec flèche 32"/>
        <xdr:cNvCxnSpPr/>
      </xdr:nvCxnSpPr>
      <xdr:spPr>
        <a:xfrm flipH="1">
          <a:off x="9429750" y="4600575"/>
          <a:ext cx="1" cy="1209675"/>
        </a:xfrm>
        <a:prstGeom prst="straightConnector1">
          <a:avLst/>
        </a:prstGeom>
        <a:ln w="25400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723900</xdr:colOff>
      <xdr:row>16</xdr:row>
      <xdr:rowOff>76200</xdr:rowOff>
    </xdr:from>
    <xdr:to>
      <xdr:col>8</xdr:col>
      <xdr:colOff>752475</xdr:colOff>
      <xdr:row>17</xdr:row>
      <xdr:rowOff>104775</xdr:rowOff>
    </xdr:to>
    <xdr:cxnSp macro="">
      <xdr:nvCxnSpPr>
        <xdr:cNvPr id="19" name="Connecteur droit avec flèche 18"/>
        <xdr:cNvCxnSpPr/>
      </xdr:nvCxnSpPr>
      <xdr:spPr>
        <a:xfrm flipH="1">
          <a:off x="12915900" y="3048000"/>
          <a:ext cx="790575" cy="19050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2286000</xdr:colOff>
      <xdr:row>156</xdr:row>
      <xdr:rowOff>21166</xdr:rowOff>
    </xdr:from>
    <xdr:to>
      <xdr:col>1</xdr:col>
      <xdr:colOff>0</xdr:colOff>
      <xdr:row>174</xdr:row>
      <xdr:rowOff>21167</xdr:rowOff>
    </xdr:to>
    <xdr:cxnSp macro="">
      <xdr:nvCxnSpPr>
        <xdr:cNvPr id="36" name="Connecteur droit avec flèche 35"/>
        <xdr:cNvCxnSpPr/>
      </xdr:nvCxnSpPr>
      <xdr:spPr>
        <a:xfrm>
          <a:off x="2286000" y="25505833"/>
          <a:ext cx="4085167" cy="2899834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325966</xdr:colOff>
      <xdr:row>79</xdr:row>
      <xdr:rowOff>29633</xdr:rowOff>
    </xdr:from>
    <xdr:ext cx="5195048" cy="4658784"/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5966" y="17650883"/>
          <a:ext cx="5195048" cy="4658784"/>
        </a:xfrm>
        <a:prstGeom prst="rect">
          <a:avLst/>
        </a:prstGeom>
      </xdr:spPr>
    </xdr:pic>
    <xdr:clientData/>
  </xdr:oneCellAnchor>
  <xdr:twoCellAnchor editAs="oneCell">
    <xdr:from>
      <xdr:col>2</xdr:col>
      <xdr:colOff>44450</xdr:colOff>
      <xdr:row>94</xdr:row>
      <xdr:rowOff>143934</xdr:rowOff>
    </xdr:from>
    <xdr:to>
      <xdr:col>8</xdr:col>
      <xdr:colOff>607392</xdr:colOff>
      <xdr:row>107</xdr:row>
      <xdr:rowOff>155299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77617" y="18876434"/>
          <a:ext cx="6457858" cy="2117448"/>
        </a:xfrm>
        <a:prstGeom prst="rect">
          <a:avLst/>
        </a:prstGeom>
      </xdr:spPr>
    </xdr:pic>
    <xdr:clientData/>
  </xdr:twoCellAnchor>
  <xdr:twoCellAnchor>
    <xdr:from>
      <xdr:col>7</xdr:col>
      <xdr:colOff>251885</xdr:colOff>
      <xdr:row>103</xdr:row>
      <xdr:rowOff>63500</xdr:rowOff>
    </xdr:from>
    <xdr:to>
      <xdr:col>9</xdr:col>
      <xdr:colOff>404285</xdr:colOff>
      <xdr:row>105</xdr:row>
      <xdr:rowOff>15875</xdr:rowOff>
    </xdr:to>
    <xdr:sp macro="" textlink="">
      <xdr:nvSpPr>
        <xdr:cNvPr id="28" name="ZoneTexte 27"/>
        <xdr:cNvSpPr txBox="1"/>
      </xdr:nvSpPr>
      <xdr:spPr>
        <a:xfrm>
          <a:off x="12517968" y="20267083"/>
          <a:ext cx="1676400" cy="2698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Position</a:t>
          </a:r>
          <a:r>
            <a:rPr lang="de-DE" sz="1100" baseline="0"/>
            <a:t> codeur moteur </a:t>
          </a:r>
          <a:endParaRPr lang="de-DE" sz="1100"/>
        </a:p>
      </xdr:txBody>
    </xdr:sp>
    <xdr:clientData/>
  </xdr:twoCellAnchor>
  <xdr:twoCellAnchor>
    <xdr:from>
      <xdr:col>7</xdr:col>
      <xdr:colOff>270935</xdr:colOff>
      <xdr:row>105</xdr:row>
      <xdr:rowOff>136525</xdr:rowOff>
    </xdr:from>
    <xdr:to>
      <xdr:col>9</xdr:col>
      <xdr:colOff>423335</xdr:colOff>
      <xdr:row>107</xdr:row>
      <xdr:rowOff>92075</xdr:rowOff>
    </xdr:to>
    <xdr:sp macro="" textlink="">
      <xdr:nvSpPr>
        <xdr:cNvPr id="29" name="ZoneTexte 28"/>
        <xdr:cNvSpPr txBox="1"/>
      </xdr:nvSpPr>
      <xdr:spPr>
        <a:xfrm>
          <a:off x="12537018" y="20657608"/>
          <a:ext cx="1676400" cy="2730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Position</a:t>
          </a:r>
          <a:r>
            <a:rPr lang="de-DE" sz="1100" baseline="0"/>
            <a:t> codeur externe</a:t>
          </a:r>
          <a:endParaRPr lang="de-DE" sz="1100"/>
        </a:p>
      </xdr:txBody>
    </xdr:sp>
    <xdr:clientData/>
  </xdr:twoCellAnchor>
  <xdr:twoCellAnchor>
    <xdr:from>
      <xdr:col>2</xdr:col>
      <xdr:colOff>869950</xdr:colOff>
      <xdr:row>100</xdr:row>
      <xdr:rowOff>73025</xdr:rowOff>
    </xdr:from>
    <xdr:to>
      <xdr:col>2</xdr:col>
      <xdr:colOff>2032000</xdr:colOff>
      <xdr:row>101</xdr:row>
      <xdr:rowOff>146050</xdr:rowOff>
    </xdr:to>
    <xdr:sp macro="" textlink="">
      <xdr:nvSpPr>
        <xdr:cNvPr id="30" name="Rectangle 29"/>
        <xdr:cNvSpPr/>
      </xdr:nvSpPr>
      <xdr:spPr>
        <a:xfrm>
          <a:off x="8003117" y="19800358"/>
          <a:ext cx="1162050" cy="2317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0</xdr:col>
      <xdr:colOff>486833</xdr:colOff>
      <xdr:row>48</xdr:row>
      <xdr:rowOff>44820</xdr:rowOff>
    </xdr:from>
    <xdr:to>
      <xdr:col>0</xdr:col>
      <xdr:colOff>6117166</xdr:colOff>
      <xdr:row>62</xdr:row>
      <xdr:rowOff>140249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6833" y="12384987"/>
          <a:ext cx="5630333" cy="2910596"/>
        </a:xfrm>
        <a:prstGeom prst="rect">
          <a:avLst/>
        </a:prstGeom>
      </xdr:spPr>
    </xdr:pic>
    <xdr:clientData/>
  </xdr:twoCellAnchor>
  <xdr:twoCellAnchor>
    <xdr:from>
      <xdr:col>0</xdr:col>
      <xdr:colOff>3513667</xdr:colOff>
      <xdr:row>69</xdr:row>
      <xdr:rowOff>105833</xdr:rowOff>
    </xdr:from>
    <xdr:to>
      <xdr:col>1</xdr:col>
      <xdr:colOff>11642</xdr:colOff>
      <xdr:row>99</xdr:row>
      <xdr:rowOff>105834</xdr:rowOff>
    </xdr:to>
    <xdr:cxnSp macro="">
      <xdr:nvCxnSpPr>
        <xdr:cNvPr id="31" name="Connecteur droit avec flèche 30"/>
        <xdr:cNvCxnSpPr/>
      </xdr:nvCxnSpPr>
      <xdr:spPr>
        <a:xfrm flipV="1">
          <a:off x="3513667" y="11853333"/>
          <a:ext cx="2869142" cy="4804834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3513667</xdr:colOff>
      <xdr:row>75</xdr:row>
      <xdr:rowOff>1057</xdr:rowOff>
    </xdr:from>
    <xdr:to>
      <xdr:col>1</xdr:col>
      <xdr:colOff>11642</xdr:colOff>
      <xdr:row>104</xdr:row>
      <xdr:rowOff>95250</xdr:rowOff>
    </xdr:to>
    <xdr:cxnSp macro="">
      <xdr:nvCxnSpPr>
        <xdr:cNvPr id="32" name="Connecteur droit avec flèche 31"/>
        <xdr:cNvCxnSpPr/>
      </xdr:nvCxnSpPr>
      <xdr:spPr>
        <a:xfrm flipV="1">
          <a:off x="3513667" y="12701057"/>
          <a:ext cx="2869142" cy="4740276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2454271</xdr:colOff>
      <xdr:row>99</xdr:row>
      <xdr:rowOff>82548</xdr:rowOff>
    </xdr:from>
    <xdr:to>
      <xdr:col>0</xdr:col>
      <xdr:colOff>3511546</xdr:colOff>
      <xdr:row>103</xdr:row>
      <xdr:rowOff>34923</xdr:rowOff>
    </xdr:to>
    <xdr:sp macro="" textlink="">
      <xdr:nvSpPr>
        <xdr:cNvPr id="34" name="Rectangle 33"/>
        <xdr:cNvSpPr/>
      </xdr:nvSpPr>
      <xdr:spPr>
        <a:xfrm>
          <a:off x="2454271" y="16634881"/>
          <a:ext cx="1057275" cy="5873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2455329</xdr:colOff>
      <xdr:row>104</xdr:row>
      <xdr:rowOff>73023</xdr:rowOff>
    </xdr:from>
    <xdr:to>
      <xdr:col>0</xdr:col>
      <xdr:colOff>3512604</xdr:colOff>
      <xdr:row>108</xdr:row>
      <xdr:rowOff>25398</xdr:rowOff>
    </xdr:to>
    <xdr:sp macro="" textlink="">
      <xdr:nvSpPr>
        <xdr:cNvPr id="35" name="Rectangle 34"/>
        <xdr:cNvSpPr/>
      </xdr:nvSpPr>
      <xdr:spPr>
        <a:xfrm>
          <a:off x="2455329" y="17419106"/>
          <a:ext cx="1057275" cy="5873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2</xdr:col>
      <xdr:colOff>666749</xdr:colOff>
      <xdr:row>135</xdr:row>
      <xdr:rowOff>64504</xdr:rowOff>
    </xdr:from>
    <xdr:to>
      <xdr:col>9</xdr:col>
      <xdr:colOff>95250</xdr:colOff>
      <xdr:row>142</xdr:row>
      <xdr:rowOff>61203</xdr:rowOff>
    </xdr:to>
    <xdr:pic>
      <xdr:nvPicPr>
        <xdr:cNvPr id="40" name="Image 3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99916" y="22215421"/>
          <a:ext cx="6085417" cy="110794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143</xdr:row>
      <xdr:rowOff>123825</xdr:rowOff>
    </xdr:from>
    <xdr:to>
      <xdr:col>10</xdr:col>
      <xdr:colOff>390525</xdr:colOff>
      <xdr:row>154</xdr:row>
      <xdr:rowOff>14116</xdr:rowOff>
    </xdr:to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24725" y="27765375"/>
          <a:ext cx="7715250" cy="1633366"/>
        </a:xfrm>
        <a:prstGeom prst="rect">
          <a:avLst/>
        </a:prstGeom>
      </xdr:spPr>
    </xdr:pic>
    <xdr:clientData/>
  </xdr:twoCellAnchor>
  <xdr:oneCellAnchor>
    <xdr:from>
      <xdr:col>5</xdr:col>
      <xdr:colOff>190501</xdr:colOff>
      <xdr:row>130</xdr:row>
      <xdr:rowOff>74083</xdr:rowOff>
    </xdr:from>
    <xdr:ext cx="438095" cy="409524"/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932584" y="21431250"/>
          <a:ext cx="438095" cy="409524"/>
        </a:xfrm>
        <a:prstGeom prst="rect">
          <a:avLst/>
        </a:prstGeom>
      </xdr:spPr>
    </xdr:pic>
    <xdr:clientData/>
  </xdr:oneCellAnchor>
  <xdr:oneCellAnchor>
    <xdr:from>
      <xdr:col>12</xdr:col>
      <xdr:colOff>225424</xdr:colOff>
      <xdr:row>131</xdr:row>
      <xdr:rowOff>156326</xdr:rowOff>
    </xdr:from>
    <xdr:ext cx="1371601" cy="310362"/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301507" y="21672243"/>
          <a:ext cx="1371601" cy="310362"/>
        </a:xfrm>
        <a:prstGeom prst="rect">
          <a:avLst/>
        </a:prstGeom>
      </xdr:spPr>
    </xdr:pic>
    <xdr:clientData/>
  </xdr:oneCellAnchor>
  <xdr:twoCellAnchor editAs="oneCell">
    <xdr:from>
      <xdr:col>2</xdr:col>
      <xdr:colOff>846666</xdr:colOff>
      <xdr:row>135</xdr:row>
      <xdr:rowOff>66290</xdr:rowOff>
    </xdr:from>
    <xdr:to>
      <xdr:col>6</xdr:col>
      <xdr:colOff>709084</xdr:colOff>
      <xdr:row>140</xdr:row>
      <xdr:rowOff>36892</xdr:rowOff>
    </xdr:to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79833" y="22217207"/>
          <a:ext cx="4233334" cy="764352"/>
        </a:xfrm>
        <a:prstGeom prst="rect">
          <a:avLst/>
        </a:prstGeom>
      </xdr:spPr>
    </xdr:pic>
    <xdr:clientData/>
  </xdr:twoCellAnchor>
  <xdr:oneCellAnchor>
    <xdr:from>
      <xdr:col>5</xdr:col>
      <xdr:colOff>402167</xdr:colOff>
      <xdr:row>137</xdr:row>
      <xdr:rowOff>10583</xdr:rowOff>
    </xdr:from>
    <xdr:ext cx="438095" cy="409524"/>
    <xdr:pic>
      <xdr:nvPicPr>
        <xdr:cNvPr id="48" name="Image 4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144250" y="22479000"/>
          <a:ext cx="438095" cy="409524"/>
        </a:xfrm>
        <a:prstGeom prst="rect">
          <a:avLst/>
        </a:prstGeom>
      </xdr:spPr>
    </xdr:pic>
    <xdr:clientData/>
  </xdr:oneCellAnchor>
  <xdr:twoCellAnchor>
    <xdr:from>
      <xdr:col>5</xdr:col>
      <xdr:colOff>621215</xdr:colOff>
      <xdr:row>139</xdr:row>
      <xdr:rowOff>102607</xdr:rowOff>
    </xdr:from>
    <xdr:to>
      <xdr:col>5</xdr:col>
      <xdr:colOff>628650</xdr:colOff>
      <xdr:row>149</xdr:row>
      <xdr:rowOff>19050</xdr:rowOff>
    </xdr:to>
    <xdr:cxnSp macro="">
      <xdr:nvCxnSpPr>
        <xdr:cNvPr id="46" name="Connecteur droit avec flèche 45"/>
        <xdr:cNvCxnSpPr>
          <a:stCxn id="48" idx="2"/>
        </xdr:cNvCxnSpPr>
      </xdr:nvCxnSpPr>
      <xdr:spPr>
        <a:xfrm>
          <a:off x="11363298" y="22888524"/>
          <a:ext cx="7435" cy="1503943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603251</xdr:colOff>
      <xdr:row>8</xdr:row>
      <xdr:rowOff>127000</xdr:rowOff>
    </xdr:from>
    <xdr:to>
      <xdr:col>6</xdr:col>
      <xdr:colOff>488951</xdr:colOff>
      <xdr:row>15</xdr:row>
      <xdr:rowOff>101600</xdr:rowOff>
    </xdr:to>
    <xdr:sp macro="" textlink="">
      <xdr:nvSpPr>
        <xdr:cNvPr id="49" name="Interdiction 48"/>
        <xdr:cNvSpPr/>
      </xdr:nvSpPr>
      <xdr:spPr>
        <a:xfrm>
          <a:off x="10583334" y="1778000"/>
          <a:ext cx="1409700" cy="1085850"/>
        </a:xfrm>
        <a:prstGeom prst="noSmoking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1047750</xdr:colOff>
      <xdr:row>111</xdr:row>
      <xdr:rowOff>158750</xdr:rowOff>
    </xdr:from>
    <xdr:to>
      <xdr:col>7</xdr:col>
      <xdr:colOff>696384</xdr:colOff>
      <xdr:row>129</xdr:row>
      <xdr:rowOff>62912</xdr:rowOff>
    </xdr:to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80917" y="19102917"/>
          <a:ext cx="4781550" cy="2803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88</xdr:row>
      <xdr:rowOff>0</xdr:rowOff>
    </xdr:from>
    <xdr:to>
      <xdr:col>0</xdr:col>
      <xdr:colOff>6066691</xdr:colOff>
      <xdr:row>120</xdr:row>
      <xdr:rowOff>75538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373475"/>
          <a:ext cx="5876191" cy="5295238"/>
        </a:xfrm>
        <a:prstGeom prst="rect">
          <a:avLst/>
        </a:prstGeom>
      </xdr:spPr>
    </xdr:pic>
    <xdr:clientData/>
  </xdr:twoCellAnchor>
  <xdr:oneCellAnchor>
    <xdr:from>
      <xdr:col>1</xdr:col>
      <xdr:colOff>742950</xdr:colOff>
      <xdr:row>105</xdr:row>
      <xdr:rowOff>133351</xdr:rowOff>
    </xdr:from>
    <xdr:ext cx="6457858" cy="2161898"/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19421476"/>
          <a:ext cx="6457858" cy="2161898"/>
        </a:xfrm>
        <a:prstGeom prst="rect">
          <a:avLst/>
        </a:prstGeom>
      </xdr:spPr>
    </xdr:pic>
    <xdr:clientData/>
  </xdr:oneCellAnchor>
  <xdr:twoCellAnchor editAs="oneCell">
    <xdr:from>
      <xdr:col>0</xdr:col>
      <xdr:colOff>152399</xdr:colOff>
      <xdr:row>259</xdr:row>
      <xdr:rowOff>19050</xdr:rowOff>
    </xdr:from>
    <xdr:to>
      <xdr:col>1</xdr:col>
      <xdr:colOff>57149</xdr:colOff>
      <xdr:row>265</xdr:row>
      <xdr:rowOff>85595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399" y="47348775"/>
          <a:ext cx="6315075" cy="1038095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7</xdr:row>
      <xdr:rowOff>4683</xdr:rowOff>
    </xdr:from>
    <xdr:to>
      <xdr:col>7</xdr:col>
      <xdr:colOff>542925</xdr:colOff>
      <xdr:row>33</xdr:row>
      <xdr:rowOff>9526</xdr:rowOff>
    </xdr:to>
    <xdr:pic>
      <xdr:nvPicPr>
        <xdr:cNvPr id="30" name="Image 1" descr="IMG_093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098716" y="2126417"/>
          <a:ext cx="4319668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409575</xdr:colOff>
      <xdr:row>10</xdr:row>
      <xdr:rowOff>47625</xdr:rowOff>
    </xdr:from>
    <xdr:to>
      <xdr:col>13</xdr:col>
      <xdr:colOff>609600</xdr:colOff>
      <xdr:row>21</xdr:row>
      <xdr:rowOff>28575</xdr:rowOff>
    </xdr:to>
    <xdr:sp macro="" textlink="">
      <xdr:nvSpPr>
        <xdr:cNvPr id="31" name="Zone de texte 2"/>
        <xdr:cNvSpPr txBox="1"/>
      </xdr:nvSpPr>
      <xdr:spPr>
        <a:xfrm>
          <a:off x="13439775" y="2057400"/>
          <a:ext cx="4010025" cy="184785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1000"/>
            </a:spcAft>
          </a:pPr>
          <a:r>
            <a:rPr lang="fr-FR" sz="1100">
              <a:effectLst/>
              <a:ea typeface="Arial"/>
              <a:cs typeface="Times New Roman"/>
            </a:rPr>
            <a:t>AV1Y  (512 tops/tour mais ramené à 4096 dans le VAR)</a:t>
          </a:r>
          <a:endParaRPr lang="de-DE" sz="1100">
            <a:effectLst/>
            <a:ea typeface="Arial"/>
            <a:cs typeface="Times New Roman"/>
          </a:endParaRPr>
        </a:p>
        <a:p>
          <a:pPr>
            <a:spcAft>
              <a:spcPts val="1000"/>
            </a:spcAft>
          </a:pPr>
          <a:r>
            <a:rPr lang="fr-FR" sz="1100">
              <a:effectLst/>
              <a:ea typeface="Arial"/>
              <a:cs typeface="Times New Roman"/>
            </a:rPr>
            <a:t>Poulie 40 dents, diam 60mm</a:t>
          </a:r>
          <a:endParaRPr lang="de-DE" sz="1100">
            <a:effectLst/>
            <a:ea typeface="Arial"/>
            <a:cs typeface="Times New Roman"/>
          </a:endParaRPr>
        </a:p>
        <a:p>
          <a:pPr>
            <a:spcAft>
              <a:spcPts val="1000"/>
            </a:spcAft>
          </a:pPr>
          <a:r>
            <a:rPr lang="fr-FR" sz="1100">
              <a:effectLst/>
              <a:ea typeface="Arial"/>
              <a:cs typeface="Times New Roman"/>
            </a:rPr>
            <a:t> </a:t>
          </a:r>
          <a:endParaRPr lang="de-DE" sz="1100">
            <a:effectLst/>
            <a:ea typeface="Arial"/>
            <a:cs typeface="Times New Roman"/>
          </a:endParaRPr>
        </a:p>
        <a:p>
          <a:pPr>
            <a:spcAft>
              <a:spcPts val="1000"/>
            </a:spcAft>
          </a:pPr>
          <a:r>
            <a:rPr lang="fr-FR" sz="1100">
              <a:effectLst/>
              <a:ea typeface="Arial"/>
              <a:cs typeface="Times New Roman"/>
            </a:rPr>
            <a:t>CMP50S avec AKOH 128 tops/tour mais ramené à 4096 dans le VAR</a:t>
          </a:r>
          <a:endParaRPr lang="de-DE" sz="1100">
            <a:effectLst/>
            <a:ea typeface="Arial"/>
            <a:cs typeface="Times New Roman"/>
          </a:endParaRPr>
        </a:p>
        <a:p>
          <a:pPr>
            <a:spcAft>
              <a:spcPts val="1000"/>
            </a:spcAft>
          </a:pPr>
          <a:r>
            <a:rPr lang="fr-FR" sz="1100">
              <a:effectLst/>
              <a:ea typeface="Arial"/>
              <a:cs typeface="Times New Roman"/>
            </a:rPr>
            <a:t>Poulie 20 dents, diam 30mm</a:t>
          </a:r>
          <a:endParaRPr lang="de-DE" sz="1100">
            <a:effectLst/>
            <a:ea typeface="Arial"/>
            <a:cs typeface="Times New Roman"/>
          </a:endParaRPr>
        </a:p>
        <a:p>
          <a:pPr>
            <a:spcAft>
              <a:spcPts val="1000"/>
            </a:spcAft>
          </a:pPr>
          <a:r>
            <a:rPr lang="fr-FR" sz="1100">
              <a:effectLst/>
              <a:ea typeface="Arial"/>
              <a:cs typeface="Times New Roman"/>
            </a:rPr>
            <a:t> </a:t>
          </a:r>
          <a:endParaRPr lang="de-DE" sz="1100">
            <a:effectLst/>
            <a:ea typeface="Arial"/>
            <a:cs typeface="Times New Roman"/>
          </a:endParaRPr>
        </a:p>
        <a:p>
          <a:pPr>
            <a:spcAft>
              <a:spcPts val="1000"/>
            </a:spcAft>
          </a:pPr>
          <a:r>
            <a:rPr lang="fr-FR" sz="1100">
              <a:effectLst/>
              <a:ea typeface="Arial"/>
              <a:cs typeface="Times New Roman"/>
            </a:rPr>
            <a:t> </a:t>
          </a:r>
          <a:endParaRPr lang="de-DE" sz="1100">
            <a:effectLst/>
            <a:ea typeface="Arial"/>
            <a:cs typeface="Times New Roman"/>
          </a:endParaRPr>
        </a:p>
      </xdr:txBody>
    </xdr:sp>
    <xdr:clientData/>
  </xdr:twoCellAnchor>
  <xdr:twoCellAnchor>
    <xdr:from>
      <xdr:col>5</xdr:col>
      <xdr:colOff>447676</xdr:colOff>
      <xdr:row>12</xdr:row>
      <xdr:rowOff>9525</xdr:rowOff>
    </xdr:from>
    <xdr:to>
      <xdr:col>8</xdr:col>
      <xdr:colOff>276225</xdr:colOff>
      <xdr:row>12</xdr:row>
      <xdr:rowOff>85725</xdr:rowOff>
    </xdr:to>
    <xdr:cxnSp macro="">
      <xdr:nvCxnSpPr>
        <xdr:cNvPr id="32" name="Connecteur droit avec flèche 31"/>
        <xdr:cNvCxnSpPr/>
      </xdr:nvCxnSpPr>
      <xdr:spPr>
        <a:xfrm flipH="1">
          <a:off x="11191876" y="2343150"/>
          <a:ext cx="2114549" cy="76200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47626</xdr:colOff>
      <xdr:row>16</xdr:row>
      <xdr:rowOff>47625</xdr:rowOff>
    </xdr:from>
    <xdr:to>
      <xdr:col>8</xdr:col>
      <xdr:colOff>457200</xdr:colOff>
      <xdr:row>27</xdr:row>
      <xdr:rowOff>114300</xdr:rowOff>
    </xdr:to>
    <xdr:cxnSp macro="">
      <xdr:nvCxnSpPr>
        <xdr:cNvPr id="33" name="Connecteur droit avec flèche 32"/>
        <xdr:cNvCxnSpPr/>
      </xdr:nvCxnSpPr>
      <xdr:spPr>
        <a:xfrm flipH="1">
          <a:off x="11553826" y="3114675"/>
          <a:ext cx="1933574" cy="1857375"/>
        </a:xfrm>
        <a:prstGeom prst="straightConnector1">
          <a:avLst/>
        </a:prstGeom>
        <a:noFill/>
        <a:ln w="15875" cap="flat" cmpd="sng" algn="ctr">
          <a:solidFill>
            <a:srgbClr val="FF0000"/>
          </a:solidFill>
          <a:prstDash val="solid"/>
          <a:tailEnd type="arrow"/>
        </a:ln>
        <a:effectLst/>
      </xdr:spPr>
    </xdr:cxnSp>
    <xdr:clientData/>
  </xdr:twoCellAnchor>
  <xdr:twoCellAnchor editAs="oneCell">
    <xdr:from>
      <xdr:col>0</xdr:col>
      <xdr:colOff>457200</xdr:colOff>
      <xdr:row>128</xdr:row>
      <xdr:rowOff>47625</xdr:rowOff>
    </xdr:from>
    <xdr:to>
      <xdr:col>0</xdr:col>
      <xdr:colOff>5962650</xdr:colOff>
      <xdr:row>144</xdr:row>
      <xdr:rowOff>76200</xdr:rowOff>
    </xdr:to>
    <xdr:pic>
      <xdr:nvPicPr>
        <xdr:cNvPr id="36" name="Image 35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" y="23012400"/>
          <a:ext cx="5505450" cy="2619375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419099</xdr:colOff>
      <xdr:row>35</xdr:row>
      <xdr:rowOff>76200</xdr:rowOff>
    </xdr:from>
    <xdr:to>
      <xdr:col>0</xdr:col>
      <xdr:colOff>5572124</xdr:colOff>
      <xdr:row>56</xdr:row>
      <xdr:rowOff>85725</xdr:rowOff>
    </xdr:to>
    <xdr:pic>
      <xdr:nvPicPr>
        <xdr:cNvPr id="37" name="Image 36"/>
        <xdr:cNvPicPr/>
      </xdr:nvPicPr>
      <xdr:blipFill rotWithShape="1">
        <a:blip xmlns:r="http://schemas.openxmlformats.org/officeDocument/2006/relationships" r:embed="rId6"/>
        <a:srcRect t="10987" b="-1"/>
        <a:stretch/>
      </xdr:blipFill>
      <xdr:spPr>
        <a:xfrm>
          <a:off x="419099" y="6305550"/>
          <a:ext cx="5153025" cy="42100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147</xdr:row>
      <xdr:rowOff>76200</xdr:rowOff>
    </xdr:from>
    <xdr:to>
      <xdr:col>0</xdr:col>
      <xdr:colOff>6324600</xdr:colOff>
      <xdr:row>164</xdr:row>
      <xdr:rowOff>29845</xdr:rowOff>
    </xdr:to>
    <xdr:pic>
      <xdr:nvPicPr>
        <xdr:cNvPr id="38" name="Image 37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24831675"/>
          <a:ext cx="5943600" cy="274447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165</xdr:row>
      <xdr:rowOff>0</xdr:rowOff>
    </xdr:from>
    <xdr:to>
      <xdr:col>0</xdr:col>
      <xdr:colOff>6305550</xdr:colOff>
      <xdr:row>169</xdr:row>
      <xdr:rowOff>67310</xdr:rowOff>
    </xdr:to>
    <xdr:pic>
      <xdr:nvPicPr>
        <xdr:cNvPr id="39" name="Image 38"/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1950" y="27670125"/>
          <a:ext cx="5943600" cy="715010"/>
        </a:xfrm>
        <a:prstGeom prst="rect">
          <a:avLst/>
        </a:prstGeom>
      </xdr:spPr>
    </xdr:pic>
    <xdr:clientData/>
  </xdr:twoCellAnchor>
  <xdr:twoCellAnchor>
    <xdr:from>
      <xdr:col>0</xdr:col>
      <xdr:colOff>3638550</xdr:colOff>
      <xdr:row>79</xdr:row>
      <xdr:rowOff>133352</xdr:rowOff>
    </xdr:from>
    <xdr:to>
      <xdr:col>1</xdr:col>
      <xdr:colOff>0</xdr:colOff>
      <xdr:row>111</xdr:row>
      <xdr:rowOff>0</xdr:rowOff>
    </xdr:to>
    <xdr:cxnSp macro="">
      <xdr:nvCxnSpPr>
        <xdr:cNvPr id="35" name="Connecteur droit avec flèche 34"/>
        <xdr:cNvCxnSpPr/>
      </xdr:nvCxnSpPr>
      <xdr:spPr>
        <a:xfrm flipV="1">
          <a:off x="3638550" y="15049502"/>
          <a:ext cx="2771775" cy="5086348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3629025</xdr:colOff>
      <xdr:row>85</xdr:row>
      <xdr:rowOff>28577</xdr:rowOff>
    </xdr:from>
    <xdr:to>
      <xdr:col>1</xdr:col>
      <xdr:colOff>0</xdr:colOff>
      <xdr:row>116</xdr:row>
      <xdr:rowOff>28575</xdr:rowOff>
    </xdr:to>
    <xdr:cxnSp macro="">
      <xdr:nvCxnSpPr>
        <xdr:cNvPr id="42" name="Connecteur droit avec flèche 41"/>
        <xdr:cNvCxnSpPr/>
      </xdr:nvCxnSpPr>
      <xdr:spPr>
        <a:xfrm flipV="1">
          <a:off x="3629025" y="15916277"/>
          <a:ext cx="2781300" cy="5057773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2581275</xdr:colOff>
      <xdr:row>111</xdr:row>
      <xdr:rowOff>0</xdr:rowOff>
    </xdr:from>
    <xdr:to>
      <xdr:col>0</xdr:col>
      <xdr:colOff>3638550</xdr:colOff>
      <xdr:row>114</xdr:row>
      <xdr:rowOff>76200</xdr:rowOff>
    </xdr:to>
    <xdr:sp macro="" textlink="">
      <xdr:nvSpPr>
        <xdr:cNvPr id="43" name="Rectangle 42"/>
        <xdr:cNvSpPr/>
      </xdr:nvSpPr>
      <xdr:spPr>
        <a:xfrm>
          <a:off x="2581275" y="20135850"/>
          <a:ext cx="1057275" cy="561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2590800</xdr:colOff>
      <xdr:row>116</xdr:row>
      <xdr:rowOff>9525</xdr:rowOff>
    </xdr:from>
    <xdr:to>
      <xdr:col>0</xdr:col>
      <xdr:colOff>3648075</xdr:colOff>
      <xdr:row>119</xdr:row>
      <xdr:rowOff>123825</xdr:rowOff>
    </xdr:to>
    <xdr:sp macro="" textlink="">
      <xdr:nvSpPr>
        <xdr:cNvPr id="44" name="Rectangle 43"/>
        <xdr:cNvSpPr/>
      </xdr:nvSpPr>
      <xdr:spPr>
        <a:xfrm>
          <a:off x="2590800" y="20955000"/>
          <a:ext cx="1057275" cy="600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276226</xdr:colOff>
      <xdr:row>114</xdr:row>
      <xdr:rowOff>57150</xdr:rowOff>
    </xdr:from>
    <xdr:to>
      <xdr:col>9</xdr:col>
      <xdr:colOff>428626</xdr:colOff>
      <xdr:row>116</xdr:row>
      <xdr:rowOff>9525</xdr:rowOff>
    </xdr:to>
    <xdr:sp macro="" textlink="">
      <xdr:nvSpPr>
        <xdr:cNvPr id="46" name="ZoneTexte 45"/>
        <xdr:cNvSpPr txBox="1"/>
      </xdr:nvSpPr>
      <xdr:spPr>
        <a:xfrm>
          <a:off x="12582526" y="20678775"/>
          <a:ext cx="1676400" cy="27622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Position</a:t>
          </a:r>
          <a:r>
            <a:rPr lang="de-DE" sz="1100" baseline="0"/>
            <a:t> codeur moteur </a:t>
          </a:r>
          <a:endParaRPr lang="de-DE" sz="1100"/>
        </a:p>
      </xdr:txBody>
    </xdr:sp>
    <xdr:clientData/>
  </xdr:twoCellAnchor>
  <xdr:twoCellAnchor>
    <xdr:from>
      <xdr:col>7</xdr:col>
      <xdr:colOff>295276</xdr:colOff>
      <xdr:row>116</xdr:row>
      <xdr:rowOff>142875</xdr:rowOff>
    </xdr:from>
    <xdr:to>
      <xdr:col>9</xdr:col>
      <xdr:colOff>447676</xdr:colOff>
      <xdr:row>118</xdr:row>
      <xdr:rowOff>95250</xdr:rowOff>
    </xdr:to>
    <xdr:sp macro="" textlink="">
      <xdr:nvSpPr>
        <xdr:cNvPr id="47" name="ZoneTexte 46"/>
        <xdr:cNvSpPr txBox="1"/>
      </xdr:nvSpPr>
      <xdr:spPr>
        <a:xfrm>
          <a:off x="12601576" y="21088350"/>
          <a:ext cx="1676400" cy="27622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Position</a:t>
          </a:r>
          <a:r>
            <a:rPr lang="de-DE" sz="1100" baseline="0"/>
            <a:t> codeur externe</a:t>
          </a:r>
          <a:endParaRPr lang="de-DE" sz="1100"/>
        </a:p>
      </xdr:txBody>
    </xdr:sp>
    <xdr:clientData/>
  </xdr:twoCellAnchor>
  <xdr:twoCellAnchor>
    <xdr:from>
      <xdr:col>0</xdr:col>
      <xdr:colOff>2495550</xdr:colOff>
      <xdr:row>168</xdr:row>
      <xdr:rowOff>38100</xdr:rowOff>
    </xdr:from>
    <xdr:to>
      <xdr:col>0</xdr:col>
      <xdr:colOff>6353175</xdr:colOff>
      <xdr:row>186</xdr:row>
      <xdr:rowOff>19050</xdr:rowOff>
    </xdr:to>
    <xdr:cxnSp macro="">
      <xdr:nvCxnSpPr>
        <xdr:cNvPr id="21" name="Connecteur droit avec flèche 20"/>
        <xdr:cNvCxnSpPr/>
      </xdr:nvCxnSpPr>
      <xdr:spPr>
        <a:xfrm>
          <a:off x="2495550" y="32108775"/>
          <a:ext cx="3857625" cy="289560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400051</xdr:colOff>
      <xdr:row>56</xdr:row>
      <xdr:rowOff>123824</xdr:rowOff>
    </xdr:from>
    <xdr:to>
      <xdr:col>1</xdr:col>
      <xdr:colOff>201389</xdr:colOff>
      <xdr:row>72</xdr:row>
      <xdr:rowOff>85725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0051" y="10553699"/>
          <a:ext cx="6211663" cy="3162301"/>
        </a:xfrm>
        <a:prstGeom prst="rect">
          <a:avLst/>
        </a:prstGeom>
      </xdr:spPr>
    </xdr:pic>
    <xdr:clientData/>
  </xdr:twoCellAnchor>
  <xdr:twoCellAnchor>
    <xdr:from>
      <xdr:col>2</xdr:col>
      <xdr:colOff>904875</xdr:colOff>
      <xdr:row>111</xdr:row>
      <xdr:rowOff>66675</xdr:rowOff>
    </xdr:from>
    <xdr:to>
      <xdr:col>2</xdr:col>
      <xdr:colOff>2066925</xdr:colOff>
      <xdr:row>112</xdr:row>
      <xdr:rowOff>142875</xdr:rowOff>
    </xdr:to>
    <xdr:sp macro="" textlink="">
      <xdr:nvSpPr>
        <xdr:cNvPr id="52" name="Rectangle 51"/>
        <xdr:cNvSpPr/>
      </xdr:nvSpPr>
      <xdr:spPr>
        <a:xfrm>
          <a:off x="8077200" y="20202525"/>
          <a:ext cx="1162050" cy="2381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0</xdr:col>
      <xdr:colOff>257175</xdr:colOff>
      <xdr:row>193</xdr:row>
      <xdr:rowOff>152400</xdr:rowOff>
    </xdr:from>
    <xdr:to>
      <xdr:col>0</xdr:col>
      <xdr:colOff>6133366</xdr:colOff>
      <xdr:row>235</xdr:row>
      <xdr:rowOff>18217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33756600"/>
          <a:ext cx="5876191" cy="66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148</xdr:row>
      <xdr:rowOff>114300</xdr:rowOff>
    </xdr:from>
    <xdr:to>
      <xdr:col>6</xdr:col>
      <xdr:colOff>534804</xdr:colOff>
      <xdr:row>168</xdr:row>
      <xdr:rowOff>0</xdr:rowOff>
    </xdr:to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86550" y="26317575"/>
          <a:ext cx="5392554" cy="3162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129</xdr:row>
      <xdr:rowOff>19050</xdr:rowOff>
    </xdr:from>
    <xdr:to>
      <xdr:col>0</xdr:col>
      <xdr:colOff>6648450</xdr:colOff>
      <xdr:row>161</xdr:row>
      <xdr:rowOff>75484</xdr:rowOff>
    </xdr:to>
    <xdr:pic>
      <xdr:nvPicPr>
        <xdr:cNvPr id="48" name="Image 4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25050750"/>
          <a:ext cx="6438900" cy="5276134"/>
        </a:xfrm>
        <a:prstGeom prst="rect">
          <a:avLst/>
        </a:prstGeom>
      </xdr:spPr>
    </xdr:pic>
    <xdr:clientData/>
  </xdr:twoCellAnchor>
  <xdr:twoCellAnchor editAs="oneCell">
    <xdr:from>
      <xdr:col>2</xdr:col>
      <xdr:colOff>1828800</xdr:colOff>
      <xdr:row>8</xdr:row>
      <xdr:rowOff>57150</xdr:rowOff>
    </xdr:from>
    <xdr:to>
      <xdr:col>12</xdr:col>
      <xdr:colOff>580097</xdr:colOff>
      <xdr:row>27</xdr:row>
      <xdr:rowOff>104382</xdr:rowOff>
    </xdr:to>
    <xdr:pic>
      <xdr:nvPicPr>
        <xdr:cNvPr id="34" name="Image 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0275" y="1733550"/>
          <a:ext cx="7428572" cy="3142857"/>
        </a:xfrm>
        <a:prstGeom prst="rect">
          <a:avLst/>
        </a:prstGeom>
      </xdr:spPr>
    </xdr:pic>
    <xdr:clientData/>
  </xdr:twoCellAnchor>
  <xdr:twoCellAnchor>
    <xdr:from>
      <xdr:col>0</xdr:col>
      <xdr:colOff>1266825</xdr:colOff>
      <xdr:row>157</xdr:row>
      <xdr:rowOff>66675</xdr:rowOff>
    </xdr:from>
    <xdr:to>
      <xdr:col>0</xdr:col>
      <xdr:colOff>7219950</xdr:colOff>
      <xdr:row>175</xdr:row>
      <xdr:rowOff>76200</xdr:rowOff>
    </xdr:to>
    <xdr:cxnSp macro="">
      <xdr:nvCxnSpPr>
        <xdr:cNvPr id="6" name="Connecteur droit avec flèche 5"/>
        <xdr:cNvCxnSpPr/>
      </xdr:nvCxnSpPr>
      <xdr:spPr>
        <a:xfrm>
          <a:off x="1266825" y="27070050"/>
          <a:ext cx="5953125" cy="308610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657225</xdr:colOff>
      <xdr:row>8</xdr:row>
      <xdr:rowOff>47625</xdr:rowOff>
    </xdr:from>
    <xdr:to>
      <xdr:col>9</xdr:col>
      <xdr:colOff>57150</xdr:colOff>
      <xdr:row>11</xdr:row>
      <xdr:rowOff>9525</xdr:rowOff>
    </xdr:to>
    <xdr:sp macro="" textlink="">
      <xdr:nvSpPr>
        <xdr:cNvPr id="9" name="ZoneTexte 8"/>
        <xdr:cNvSpPr txBox="1"/>
      </xdr:nvSpPr>
      <xdr:spPr>
        <a:xfrm>
          <a:off x="12258675" y="1724025"/>
          <a:ext cx="24479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SA47 DRS71S4 ES7S   i</a:t>
          </a:r>
          <a:r>
            <a:rPr lang="de-DE" sz="1100" baseline="0"/>
            <a:t> = 29</a:t>
          </a:r>
          <a:endParaRPr lang="de-DE" sz="1100"/>
        </a:p>
      </xdr:txBody>
    </xdr:sp>
    <xdr:clientData/>
  </xdr:twoCellAnchor>
  <xdr:twoCellAnchor>
    <xdr:from>
      <xdr:col>10</xdr:col>
      <xdr:colOff>304800</xdr:colOff>
      <xdr:row>8</xdr:row>
      <xdr:rowOff>66674</xdr:rowOff>
    </xdr:from>
    <xdr:to>
      <xdr:col>12</xdr:col>
      <xdr:colOff>561975</xdr:colOff>
      <xdr:row>12</xdr:row>
      <xdr:rowOff>85724</xdr:rowOff>
    </xdr:to>
    <xdr:sp macro="" textlink="">
      <xdr:nvSpPr>
        <xdr:cNvPr id="12" name="ZoneTexte 11"/>
        <xdr:cNvSpPr txBox="1"/>
      </xdr:nvSpPr>
      <xdr:spPr>
        <a:xfrm>
          <a:off x="15716250" y="1743074"/>
          <a:ext cx="151447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Codeur linéaire  Sick  DME4000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SSI  résolution 10 inc/mm </a:t>
          </a:r>
          <a:endParaRPr lang="de-DE">
            <a:effectLst/>
          </a:endParaRPr>
        </a:p>
      </xdr:txBody>
    </xdr:sp>
    <xdr:clientData/>
  </xdr:twoCellAnchor>
  <xdr:twoCellAnchor>
    <xdr:from>
      <xdr:col>7</xdr:col>
      <xdr:colOff>676276</xdr:colOff>
      <xdr:row>21</xdr:row>
      <xdr:rowOff>104775</xdr:rowOff>
    </xdr:from>
    <xdr:to>
      <xdr:col>9</xdr:col>
      <xdr:colOff>714376</xdr:colOff>
      <xdr:row>24</xdr:row>
      <xdr:rowOff>66675</xdr:rowOff>
    </xdr:to>
    <xdr:sp macro="" textlink="">
      <xdr:nvSpPr>
        <xdr:cNvPr id="13" name="ZoneTexte 12"/>
        <xdr:cNvSpPr txBox="1"/>
      </xdr:nvSpPr>
      <xdr:spPr>
        <a:xfrm>
          <a:off x="13801726" y="3895725"/>
          <a:ext cx="15621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Roue</a:t>
          </a:r>
          <a:r>
            <a:rPr lang="de-DE" sz="1100" baseline="0"/>
            <a:t> d'entraînement  160 mm</a:t>
          </a:r>
          <a:endParaRPr lang="de-DE" sz="1100"/>
        </a:p>
      </xdr:txBody>
    </xdr:sp>
    <xdr:clientData/>
  </xdr:twoCellAnchor>
  <xdr:twoCellAnchor>
    <xdr:from>
      <xdr:col>4</xdr:col>
      <xdr:colOff>647700</xdr:colOff>
      <xdr:row>9</xdr:row>
      <xdr:rowOff>114300</xdr:rowOff>
    </xdr:from>
    <xdr:to>
      <xdr:col>5</xdr:col>
      <xdr:colOff>657225</xdr:colOff>
      <xdr:row>11</xdr:row>
      <xdr:rowOff>85725</xdr:rowOff>
    </xdr:to>
    <xdr:cxnSp macro="">
      <xdr:nvCxnSpPr>
        <xdr:cNvPr id="14" name="Connecteur droit avec flèche 13"/>
        <xdr:cNvCxnSpPr>
          <a:stCxn id="9" idx="1"/>
        </xdr:cNvCxnSpPr>
      </xdr:nvCxnSpPr>
      <xdr:spPr>
        <a:xfrm flipH="1">
          <a:off x="11487150" y="1952625"/>
          <a:ext cx="771525" cy="30480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704850</xdr:colOff>
      <xdr:row>19</xdr:row>
      <xdr:rowOff>57150</xdr:rowOff>
    </xdr:from>
    <xdr:to>
      <xdr:col>10</xdr:col>
      <xdr:colOff>266700</xdr:colOff>
      <xdr:row>21</xdr:row>
      <xdr:rowOff>114300</xdr:rowOff>
    </xdr:to>
    <xdr:cxnSp macro="">
      <xdr:nvCxnSpPr>
        <xdr:cNvPr id="15" name="Connecteur droit avec flèche 14"/>
        <xdr:cNvCxnSpPr/>
      </xdr:nvCxnSpPr>
      <xdr:spPr>
        <a:xfrm flipV="1">
          <a:off x="15354300" y="3524250"/>
          <a:ext cx="323850" cy="38100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342900</xdr:colOff>
      <xdr:row>12</xdr:row>
      <xdr:rowOff>95250</xdr:rowOff>
    </xdr:from>
    <xdr:to>
      <xdr:col>12</xdr:col>
      <xdr:colOff>76200</xdr:colOff>
      <xdr:row>15</xdr:row>
      <xdr:rowOff>114300</xdr:rowOff>
    </xdr:to>
    <xdr:cxnSp macro="">
      <xdr:nvCxnSpPr>
        <xdr:cNvPr id="17" name="Connecteur droit avec flèche 16"/>
        <xdr:cNvCxnSpPr/>
      </xdr:nvCxnSpPr>
      <xdr:spPr>
        <a:xfrm>
          <a:off x="16516350" y="2428875"/>
          <a:ext cx="228600" cy="50482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76200</xdr:colOff>
      <xdr:row>132</xdr:row>
      <xdr:rowOff>38100</xdr:rowOff>
    </xdr:from>
    <xdr:to>
      <xdr:col>7</xdr:col>
      <xdr:colOff>599108</xdr:colOff>
      <xdr:row>140</xdr:row>
      <xdr:rowOff>142695</xdr:rowOff>
    </xdr:to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05675" y="26222325"/>
          <a:ext cx="7742858" cy="14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141</xdr:row>
      <xdr:rowOff>123825</xdr:rowOff>
    </xdr:from>
    <xdr:to>
      <xdr:col>7</xdr:col>
      <xdr:colOff>590550</xdr:colOff>
      <xdr:row>151</xdr:row>
      <xdr:rowOff>137941</xdr:rowOff>
    </xdr:to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4725" y="27765375"/>
          <a:ext cx="7715250" cy="1633366"/>
        </a:xfrm>
        <a:prstGeom prst="rect">
          <a:avLst/>
        </a:prstGeom>
      </xdr:spPr>
    </xdr:pic>
    <xdr:clientData/>
  </xdr:twoCellAnchor>
  <xdr:oneCellAnchor>
    <xdr:from>
      <xdr:col>4</xdr:col>
      <xdr:colOff>95250</xdr:colOff>
      <xdr:row>130</xdr:row>
      <xdr:rowOff>0</xdr:rowOff>
    </xdr:from>
    <xdr:ext cx="438095" cy="409524"/>
    <xdr:pic>
      <xdr:nvPicPr>
        <xdr:cNvPr id="24" name="Image 2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34700" y="25603200"/>
          <a:ext cx="438095" cy="409524"/>
        </a:xfrm>
        <a:prstGeom prst="rect">
          <a:avLst/>
        </a:prstGeom>
      </xdr:spPr>
    </xdr:pic>
    <xdr:clientData/>
  </xdr:oneCellAnchor>
  <xdr:oneCellAnchor>
    <xdr:from>
      <xdr:col>10</xdr:col>
      <xdr:colOff>542924</xdr:colOff>
      <xdr:row>130</xdr:row>
      <xdr:rowOff>61076</xdr:rowOff>
    </xdr:from>
    <xdr:ext cx="1371601" cy="310362"/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954374" y="25664276"/>
          <a:ext cx="1371601" cy="310362"/>
        </a:xfrm>
        <a:prstGeom prst="rect">
          <a:avLst/>
        </a:prstGeom>
      </xdr:spPr>
    </xdr:pic>
    <xdr:clientData/>
  </xdr:oneCellAnchor>
  <xdr:twoCellAnchor>
    <xdr:from>
      <xdr:col>3</xdr:col>
      <xdr:colOff>685800</xdr:colOff>
      <xdr:row>136</xdr:row>
      <xdr:rowOff>19050</xdr:rowOff>
    </xdr:from>
    <xdr:to>
      <xdr:col>4</xdr:col>
      <xdr:colOff>19050</xdr:colOff>
      <xdr:row>147</xdr:row>
      <xdr:rowOff>28575</xdr:rowOff>
    </xdr:to>
    <xdr:cxnSp macro="">
      <xdr:nvCxnSpPr>
        <xdr:cNvPr id="26" name="Connecteur droit avec flèche 25"/>
        <xdr:cNvCxnSpPr/>
      </xdr:nvCxnSpPr>
      <xdr:spPr>
        <a:xfrm flipH="1">
          <a:off x="10763250" y="26603325"/>
          <a:ext cx="95250" cy="179070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257174</xdr:colOff>
      <xdr:row>108</xdr:row>
      <xdr:rowOff>104773</xdr:rowOff>
    </xdr:from>
    <xdr:to>
      <xdr:col>0</xdr:col>
      <xdr:colOff>6362700</xdr:colOff>
      <xdr:row>127</xdr:row>
      <xdr:rowOff>95674</xdr:rowOff>
    </xdr:to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7174" y="21697948"/>
          <a:ext cx="6105526" cy="306747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36</xdr:row>
      <xdr:rowOff>39306</xdr:rowOff>
    </xdr:from>
    <xdr:to>
      <xdr:col>0</xdr:col>
      <xdr:colOff>7168422</xdr:colOff>
      <xdr:row>53</xdr:row>
      <xdr:rowOff>104775</xdr:rowOff>
    </xdr:to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12574206"/>
          <a:ext cx="6825522" cy="346589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36</xdr:row>
      <xdr:rowOff>9525</xdr:rowOff>
    </xdr:from>
    <xdr:to>
      <xdr:col>10</xdr:col>
      <xdr:colOff>685800</xdr:colOff>
      <xdr:row>53</xdr:row>
      <xdr:rowOff>105263</xdr:rowOff>
    </xdr:to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24725" y="12544425"/>
          <a:ext cx="8772525" cy="3496163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781051</xdr:colOff>
      <xdr:row>155</xdr:row>
      <xdr:rowOff>152400</xdr:rowOff>
    </xdr:from>
    <xdr:to>
      <xdr:col>0</xdr:col>
      <xdr:colOff>1272429</xdr:colOff>
      <xdr:row>157</xdr:row>
      <xdr:rowOff>67220</xdr:rowOff>
    </xdr:to>
    <xdr:pic>
      <xdr:nvPicPr>
        <xdr:cNvPr id="50" name="Image 4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1051" y="26831925"/>
          <a:ext cx="491378" cy="23867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733426</xdr:colOff>
      <xdr:row>134</xdr:row>
      <xdr:rowOff>29391</xdr:rowOff>
    </xdr:from>
    <xdr:to>
      <xdr:col>2</xdr:col>
      <xdr:colOff>552450</xdr:colOff>
      <xdr:row>135</xdr:row>
      <xdr:rowOff>149679</xdr:rowOff>
    </xdr:to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62901" y="26289816"/>
          <a:ext cx="581024" cy="282213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1381124</xdr:colOff>
      <xdr:row>134</xdr:row>
      <xdr:rowOff>128905</xdr:rowOff>
    </xdr:from>
    <xdr:to>
      <xdr:col>2</xdr:col>
      <xdr:colOff>1897785</xdr:colOff>
      <xdr:row>135</xdr:row>
      <xdr:rowOff>104756</xdr:rowOff>
    </xdr:to>
    <xdr:pic>
      <xdr:nvPicPr>
        <xdr:cNvPr id="53" name="Image 5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72599" y="26389330"/>
          <a:ext cx="516661" cy="137776"/>
        </a:xfrm>
        <a:prstGeom prst="rect">
          <a:avLst/>
        </a:prstGeom>
      </xdr:spPr>
    </xdr:pic>
    <xdr:clientData/>
  </xdr:twoCellAnchor>
  <xdr:twoCellAnchor editAs="oneCell">
    <xdr:from>
      <xdr:col>0</xdr:col>
      <xdr:colOff>1438274</xdr:colOff>
      <xdr:row>156</xdr:row>
      <xdr:rowOff>33655</xdr:rowOff>
    </xdr:from>
    <xdr:to>
      <xdr:col>0</xdr:col>
      <xdr:colOff>2009703</xdr:colOff>
      <xdr:row>157</xdr:row>
      <xdr:rowOff>24111</xdr:rowOff>
    </xdr:to>
    <xdr:pic>
      <xdr:nvPicPr>
        <xdr:cNvPr id="54" name="Image 5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38274" y="26875105"/>
          <a:ext cx="571429" cy="152381"/>
        </a:xfrm>
        <a:prstGeom prst="rect">
          <a:avLst/>
        </a:prstGeom>
      </xdr:spPr>
    </xdr:pic>
    <xdr:clientData/>
  </xdr:twoCellAnchor>
  <xdr:oneCellAnchor>
    <xdr:from>
      <xdr:col>0</xdr:col>
      <xdr:colOff>412823</xdr:colOff>
      <xdr:row>68</xdr:row>
      <xdr:rowOff>112447</xdr:rowOff>
    </xdr:from>
    <xdr:ext cx="5491052" cy="4907228"/>
    <xdr:pic>
      <xdr:nvPicPr>
        <xdr:cNvPr id="35" name="Image 34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21131"/>
        <a:stretch/>
      </xdr:blipFill>
      <xdr:spPr>
        <a:xfrm>
          <a:off x="412823" y="6341797"/>
          <a:ext cx="5491052" cy="4907228"/>
        </a:xfrm>
        <a:prstGeom prst="rect">
          <a:avLst/>
        </a:prstGeom>
      </xdr:spPr>
    </xdr:pic>
    <xdr:clientData/>
  </xdr:oneCellAnchor>
  <xdr:twoCellAnchor>
    <xdr:from>
      <xdr:col>0</xdr:col>
      <xdr:colOff>3714750</xdr:colOff>
      <xdr:row>60</xdr:row>
      <xdr:rowOff>133351</xdr:rowOff>
    </xdr:from>
    <xdr:to>
      <xdr:col>1</xdr:col>
      <xdr:colOff>0</xdr:colOff>
      <xdr:row>89</xdr:row>
      <xdr:rowOff>114300</xdr:rowOff>
    </xdr:to>
    <xdr:cxnSp macro="">
      <xdr:nvCxnSpPr>
        <xdr:cNvPr id="36" name="Connecteur droit avec flèche 35"/>
        <xdr:cNvCxnSpPr/>
      </xdr:nvCxnSpPr>
      <xdr:spPr>
        <a:xfrm flipV="1">
          <a:off x="3714750" y="5067301"/>
          <a:ext cx="3514725" cy="4676774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3724275</xdr:colOff>
      <xdr:row>65</xdr:row>
      <xdr:rowOff>19051</xdr:rowOff>
    </xdr:from>
    <xdr:to>
      <xdr:col>1</xdr:col>
      <xdr:colOff>19050</xdr:colOff>
      <xdr:row>94</xdr:row>
      <xdr:rowOff>85725</xdr:rowOff>
    </xdr:to>
    <xdr:cxnSp macro="">
      <xdr:nvCxnSpPr>
        <xdr:cNvPr id="37" name="Connecteur droit avec flèche 36"/>
        <xdr:cNvCxnSpPr/>
      </xdr:nvCxnSpPr>
      <xdr:spPr>
        <a:xfrm flipV="1">
          <a:off x="3724275" y="5762626"/>
          <a:ext cx="3524250" cy="4762499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1323975</xdr:colOff>
      <xdr:row>84</xdr:row>
      <xdr:rowOff>142876</xdr:rowOff>
    </xdr:from>
    <xdr:ext cx="5695858" cy="2161898"/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15450" y="9124951"/>
          <a:ext cx="5695858" cy="2161898"/>
        </a:xfrm>
        <a:prstGeom prst="rect">
          <a:avLst/>
        </a:prstGeom>
      </xdr:spPr>
    </xdr:pic>
    <xdr:clientData/>
  </xdr:oneCellAnchor>
  <xdr:twoCellAnchor>
    <xdr:from>
      <xdr:col>8</xdr:col>
      <xdr:colOff>552451</xdr:colOff>
      <xdr:row>93</xdr:row>
      <xdr:rowOff>104775</xdr:rowOff>
    </xdr:from>
    <xdr:to>
      <xdr:col>10</xdr:col>
      <xdr:colOff>704851</xdr:colOff>
      <xdr:row>95</xdr:row>
      <xdr:rowOff>57150</xdr:rowOff>
    </xdr:to>
    <xdr:sp macro="" textlink="">
      <xdr:nvSpPr>
        <xdr:cNvPr id="39" name="ZoneTexte 38"/>
        <xdr:cNvSpPr txBox="1"/>
      </xdr:nvSpPr>
      <xdr:spPr>
        <a:xfrm>
          <a:off x="14439901" y="10544175"/>
          <a:ext cx="1676400" cy="27622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Position</a:t>
          </a:r>
          <a:r>
            <a:rPr lang="de-DE" sz="1100" baseline="0"/>
            <a:t> codeur moteur </a:t>
          </a:r>
          <a:endParaRPr lang="de-DE" sz="1100"/>
        </a:p>
      </xdr:txBody>
    </xdr:sp>
    <xdr:clientData/>
  </xdr:twoCellAnchor>
  <xdr:twoCellAnchor>
    <xdr:from>
      <xdr:col>8</xdr:col>
      <xdr:colOff>571501</xdr:colOff>
      <xdr:row>96</xdr:row>
      <xdr:rowOff>0</xdr:rowOff>
    </xdr:from>
    <xdr:to>
      <xdr:col>10</xdr:col>
      <xdr:colOff>723901</xdr:colOff>
      <xdr:row>97</xdr:row>
      <xdr:rowOff>114300</xdr:rowOff>
    </xdr:to>
    <xdr:sp macro="" textlink="">
      <xdr:nvSpPr>
        <xdr:cNvPr id="40" name="ZoneTexte 39"/>
        <xdr:cNvSpPr txBox="1"/>
      </xdr:nvSpPr>
      <xdr:spPr>
        <a:xfrm>
          <a:off x="14458951" y="10925175"/>
          <a:ext cx="1676400" cy="27622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Position</a:t>
          </a:r>
          <a:r>
            <a:rPr lang="de-DE" sz="1100" baseline="0"/>
            <a:t> codeur externe</a:t>
          </a:r>
          <a:endParaRPr lang="de-DE" sz="1100"/>
        </a:p>
      </xdr:txBody>
    </xdr:sp>
    <xdr:clientData/>
  </xdr:twoCellAnchor>
  <xdr:twoCellAnchor>
    <xdr:from>
      <xdr:col>0</xdr:col>
      <xdr:colOff>2657475</xdr:colOff>
      <xdr:row>89</xdr:row>
      <xdr:rowOff>142875</xdr:rowOff>
    </xdr:from>
    <xdr:to>
      <xdr:col>0</xdr:col>
      <xdr:colOff>3714750</xdr:colOff>
      <xdr:row>93</xdr:row>
      <xdr:rowOff>95250</xdr:rowOff>
    </xdr:to>
    <xdr:sp macro="" textlink="">
      <xdr:nvSpPr>
        <xdr:cNvPr id="45" name="Rectangle 44"/>
        <xdr:cNvSpPr/>
      </xdr:nvSpPr>
      <xdr:spPr>
        <a:xfrm>
          <a:off x="2657475" y="9772650"/>
          <a:ext cx="1057275" cy="600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2667000</xdr:colOff>
      <xdr:row>94</xdr:row>
      <xdr:rowOff>76200</xdr:rowOff>
    </xdr:from>
    <xdr:to>
      <xdr:col>0</xdr:col>
      <xdr:colOff>3724275</xdr:colOff>
      <xdr:row>98</xdr:row>
      <xdr:rowOff>28575</xdr:rowOff>
    </xdr:to>
    <xdr:sp macro="" textlink="">
      <xdr:nvSpPr>
        <xdr:cNvPr id="46" name="Rectangle 45"/>
        <xdr:cNvSpPr/>
      </xdr:nvSpPr>
      <xdr:spPr>
        <a:xfrm>
          <a:off x="2667000" y="10515600"/>
          <a:ext cx="1057275" cy="600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152400</xdr:colOff>
      <xdr:row>90</xdr:row>
      <xdr:rowOff>104775</xdr:rowOff>
    </xdr:from>
    <xdr:to>
      <xdr:col>4</xdr:col>
      <xdr:colOff>552450</xdr:colOff>
      <xdr:row>92</xdr:row>
      <xdr:rowOff>19050</xdr:rowOff>
    </xdr:to>
    <xdr:sp macro="" textlink="">
      <xdr:nvSpPr>
        <xdr:cNvPr id="49" name="Rectangle 48"/>
        <xdr:cNvSpPr/>
      </xdr:nvSpPr>
      <xdr:spPr>
        <a:xfrm>
          <a:off x="10229850" y="10058400"/>
          <a:ext cx="1162050" cy="2381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0</xdr:col>
      <xdr:colOff>466725</xdr:colOff>
      <xdr:row>184</xdr:row>
      <xdr:rowOff>19050</xdr:rowOff>
    </xdr:from>
    <xdr:to>
      <xdr:col>0</xdr:col>
      <xdr:colOff>6342916</xdr:colOff>
      <xdr:row>225</xdr:row>
      <xdr:rowOff>27745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6725" y="31632525"/>
          <a:ext cx="5876191" cy="664762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390524</xdr:colOff>
      <xdr:row>108</xdr:row>
      <xdr:rowOff>114300</xdr:rowOff>
    </xdr:from>
    <xdr:to>
      <xdr:col>6</xdr:col>
      <xdr:colOff>427922</xdr:colOff>
      <xdr:row>127</xdr:row>
      <xdr:rowOff>70320</xdr:rowOff>
    </xdr:to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19999" y="19107150"/>
          <a:ext cx="5171373" cy="30325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216288</xdr:colOff>
      <xdr:row>138</xdr:row>
      <xdr:rowOff>47625</xdr:rowOff>
    </xdr:from>
    <xdr:to>
      <xdr:col>0</xdr:col>
      <xdr:colOff>6450675</xdr:colOff>
      <xdr:row>169</xdr:row>
      <xdr:rowOff>8596</xdr:rowOff>
    </xdr:to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88" y="22345650"/>
          <a:ext cx="6234387" cy="4980646"/>
        </a:xfrm>
        <a:prstGeom prst="rect">
          <a:avLst/>
        </a:prstGeom>
      </xdr:spPr>
    </xdr:pic>
    <xdr:clientData/>
  </xdr:twoCellAnchor>
  <xdr:twoCellAnchor>
    <xdr:from>
      <xdr:col>0</xdr:col>
      <xdr:colOff>1704975</xdr:colOff>
      <xdr:row>164</xdr:row>
      <xdr:rowOff>133350</xdr:rowOff>
    </xdr:from>
    <xdr:to>
      <xdr:col>0</xdr:col>
      <xdr:colOff>8296275</xdr:colOff>
      <xdr:row>183</xdr:row>
      <xdr:rowOff>133350</xdr:rowOff>
    </xdr:to>
    <xdr:cxnSp macro="">
      <xdr:nvCxnSpPr>
        <xdr:cNvPr id="21" name="Connecteur droit avec flèche 20"/>
        <xdr:cNvCxnSpPr/>
      </xdr:nvCxnSpPr>
      <xdr:spPr>
        <a:xfrm>
          <a:off x="1704975" y="28489275"/>
          <a:ext cx="6591300" cy="312420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333374</xdr:colOff>
      <xdr:row>84</xdr:row>
      <xdr:rowOff>0</xdr:rowOff>
    </xdr:from>
    <xdr:ext cx="5007134" cy="4486275"/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4" y="18602325"/>
          <a:ext cx="5007134" cy="4486275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6</xdr:row>
      <xdr:rowOff>153988</xdr:rowOff>
    </xdr:from>
    <xdr:to>
      <xdr:col>13</xdr:col>
      <xdr:colOff>314325</xdr:colOff>
      <xdr:row>47</xdr:row>
      <xdr:rowOff>122935</xdr:rowOff>
    </xdr:to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34850" y="153988"/>
          <a:ext cx="6143625" cy="6226872"/>
        </a:xfrm>
        <a:prstGeom prst="rect">
          <a:avLst/>
        </a:prstGeom>
      </xdr:spPr>
    </xdr:pic>
    <xdr:clientData/>
  </xdr:twoCellAnchor>
  <xdr:twoCellAnchor>
    <xdr:from>
      <xdr:col>4</xdr:col>
      <xdr:colOff>752475</xdr:colOff>
      <xdr:row>44</xdr:row>
      <xdr:rowOff>104775</xdr:rowOff>
    </xdr:from>
    <xdr:to>
      <xdr:col>8</xdr:col>
      <xdr:colOff>152400</xdr:colOff>
      <xdr:row>47</xdr:row>
      <xdr:rowOff>76200</xdr:rowOff>
    </xdr:to>
    <xdr:sp macro="" textlink="">
      <xdr:nvSpPr>
        <xdr:cNvPr id="26" name="ZoneTexte 25"/>
        <xdr:cNvSpPr txBox="1"/>
      </xdr:nvSpPr>
      <xdr:spPr>
        <a:xfrm>
          <a:off x="11353800" y="7629525"/>
          <a:ext cx="38957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PSKC222 CMP40M AK0H   i</a:t>
          </a:r>
          <a:r>
            <a:rPr lang="de-DE" sz="1100" baseline="0"/>
            <a:t> = 100</a:t>
          </a:r>
          <a:endParaRPr lang="de-DE" sz="1100"/>
        </a:p>
      </xdr:txBody>
    </xdr:sp>
    <xdr:clientData/>
  </xdr:twoCellAnchor>
  <xdr:twoCellAnchor>
    <xdr:from>
      <xdr:col>11</xdr:col>
      <xdr:colOff>352426</xdr:colOff>
      <xdr:row>21</xdr:row>
      <xdr:rowOff>152400</xdr:rowOff>
    </xdr:from>
    <xdr:to>
      <xdr:col>12</xdr:col>
      <xdr:colOff>485776</xdr:colOff>
      <xdr:row>23</xdr:row>
      <xdr:rowOff>104775</xdr:rowOff>
    </xdr:to>
    <xdr:sp macro="" textlink="">
      <xdr:nvSpPr>
        <xdr:cNvPr id="27" name="ZoneTexte 26"/>
        <xdr:cNvSpPr txBox="1"/>
      </xdr:nvSpPr>
      <xdr:spPr>
        <a:xfrm>
          <a:off x="17059276" y="2581275"/>
          <a:ext cx="89535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24 dents</a:t>
          </a:r>
        </a:p>
      </xdr:txBody>
    </xdr:sp>
    <xdr:clientData/>
  </xdr:twoCellAnchor>
  <xdr:twoCellAnchor>
    <xdr:from>
      <xdr:col>11</xdr:col>
      <xdr:colOff>466726</xdr:colOff>
      <xdr:row>39</xdr:row>
      <xdr:rowOff>123825</xdr:rowOff>
    </xdr:from>
    <xdr:to>
      <xdr:col>12</xdr:col>
      <xdr:colOff>704851</xdr:colOff>
      <xdr:row>41</xdr:row>
      <xdr:rowOff>76200</xdr:rowOff>
    </xdr:to>
    <xdr:sp macro="" textlink="">
      <xdr:nvSpPr>
        <xdr:cNvPr id="28" name="ZoneTexte 27"/>
        <xdr:cNvSpPr txBox="1"/>
      </xdr:nvSpPr>
      <xdr:spPr>
        <a:xfrm>
          <a:off x="16640176" y="6838950"/>
          <a:ext cx="73342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32 dents</a:t>
          </a:r>
        </a:p>
      </xdr:txBody>
    </xdr:sp>
    <xdr:clientData/>
  </xdr:twoCellAnchor>
  <xdr:twoCellAnchor>
    <xdr:from>
      <xdr:col>11</xdr:col>
      <xdr:colOff>38100</xdr:colOff>
      <xdr:row>10</xdr:row>
      <xdr:rowOff>152400</xdr:rowOff>
    </xdr:from>
    <xdr:to>
      <xdr:col>13</xdr:col>
      <xdr:colOff>0</xdr:colOff>
      <xdr:row>14</xdr:row>
      <xdr:rowOff>0</xdr:rowOff>
    </xdr:to>
    <xdr:sp macro="" textlink="">
      <xdr:nvSpPr>
        <xdr:cNvPr id="29" name="ZoneTexte 28"/>
        <xdr:cNvSpPr txBox="1"/>
      </xdr:nvSpPr>
      <xdr:spPr>
        <a:xfrm>
          <a:off x="16744950" y="800100"/>
          <a:ext cx="14859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Codeur linéaire  Sick OLM100 10-01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SSI</a:t>
          </a:r>
          <a:endParaRPr lang="de-DE">
            <a:effectLst/>
          </a:endParaRPr>
        </a:p>
      </xdr:txBody>
    </xdr:sp>
    <xdr:clientData/>
  </xdr:twoCellAnchor>
  <xdr:twoCellAnchor>
    <xdr:from>
      <xdr:col>5</xdr:col>
      <xdr:colOff>428626</xdr:colOff>
      <xdr:row>28</xdr:row>
      <xdr:rowOff>9525</xdr:rowOff>
    </xdr:from>
    <xdr:to>
      <xdr:col>7</xdr:col>
      <xdr:colOff>466726</xdr:colOff>
      <xdr:row>32</xdr:row>
      <xdr:rowOff>142875</xdr:rowOff>
    </xdr:to>
    <xdr:sp macro="" textlink="">
      <xdr:nvSpPr>
        <xdr:cNvPr id="30" name="ZoneTexte 29"/>
        <xdr:cNvSpPr txBox="1"/>
      </xdr:nvSpPr>
      <xdr:spPr>
        <a:xfrm>
          <a:off x="12030076" y="4943475"/>
          <a:ext cx="1562100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Roue</a:t>
          </a:r>
          <a:r>
            <a:rPr lang="de-DE" sz="1100" baseline="0"/>
            <a:t> d'entraînement  52 mm</a:t>
          </a:r>
          <a:endParaRPr lang="de-DE" sz="1100"/>
        </a:p>
      </xdr:txBody>
    </xdr:sp>
    <xdr:clientData/>
  </xdr:twoCellAnchor>
  <xdr:twoCellAnchor>
    <xdr:from>
      <xdr:col>8</xdr:col>
      <xdr:colOff>142875</xdr:colOff>
      <xdr:row>38</xdr:row>
      <xdr:rowOff>95250</xdr:rowOff>
    </xdr:from>
    <xdr:to>
      <xdr:col>8</xdr:col>
      <xdr:colOff>390525</xdr:colOff>
      <xdr:row>44</xdr:row>
      <xdr:rowOff>95250</xdr:rowOff>
    </xdr:to>
    <xdr:cxnSp macro="">
      <xdr:nvCxnSpPr>
        <xdr:cNvPr id="31" name="Connecteur droit avec flèche 30"/>
        <xdr:cNvCxnSpPr/>
      </xdr:nvCxnSpPr>
      <xdr:spPr>
        <a:xfrm flipV="1">
          <a:off x="14030325" y="6648450"/>
          <a:ext cx="247650" cy="9715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23</xdr:row>
      <xdr:rowOff>95250</xdr:rowOff>
    </xdr:from>
    <xdr:to>
      <xdr:col>12</xdr:col>
      <xdr:colOff>276226</xdr:colOff>
      <xdr:row>25</xdr:row>
      <xdr:rowOff>47625</xdr:rowOff>
    </xdr:to>
    <xdr:cxnSp macro="">
      <xdr:nvCxnSpPr>
        <xdr:cNvPr id="32" name="Connecteur droit avec flèche 31"/>
        <xdr:cNvCxnSpPr/>
      </xdr:nvCxnSpPr>
      <xdr:spPr>
        <a:xfrm>
          <a:off x="16859250" y="4210050"/>
          <a:ext cx="85726" cy="2857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85725</xdr:colOff>
      <xdr:row>37</xdr:row>
      <xdr:rowOff>38100</xdr:rowOff>
    </xdr:from>
    <xdr:to>
      <xdr:col>12</xdr:col>
      <xdr:colOff>228600</xdr:colOff>
      <xdr:row>39</xdr:row>
      <xdr:rowOff>104775</xdr:rowOff>
    </xdr:to>
    <xdr:cxnSp macro="">
      <xdr:nvCxnSpPr>
        <xdr:cNvPr id="33" name="Connecteur droit avec flèche 32"/>
        <xdr:cNvCxnSpPr/>
      </xdr:nvCxnSpPr>
      <xdr:spPr>
        <a:xfrm flipH="1" flipV="1">
          <a:off x="16754475" y="6429375"/>
          <a:ext cx="142875" cy="39052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457200</xdr:colOff>
      <xdr:row>12</xdr:row>
      <xdr:rowOff>76200</xdr:rowOff>
    </xdr:from>
    <xdr:to>
      <xdr:col>11</xdr:col>
      <xdr:colOff>38100</xdr:colOff>
      <xdr:row>12</xdr:row>
      <xdr:rowOff>133350</xdr:rowOff>
    </xdr:to>
    <xdr:cxnSp macro="">
      <xdr:nvCxnSpPr>
        <xdr:cNvPr id="34" name="Connecteur droit avec flèche 33"/>
        <xdr:cNvCxnSpPr>
          <a:stCxn id="29" idx="1"/>
        </xdr:cNvCxnSpPr>
      </xdr:nvCxnSpPr>
      <xdr:spPr>
        <a:xfrm flipH="1">
          <a:off x="14878050" y="1047750"/>
          <a:ext cx="1866900" cy="571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295276</xdr:colOff>
      <xdr:row>28</xdr:row>
      <xdr:rowOff>0</xdr:rowOff>
    </xdr:from>
    <xdr:to>
      <xdr:col>5</xdr:col>
      <xdr:colOff>323850</xdr:colOff>
      <xdr:row>35</xdr:row>
      <xdr:rowOff>95250</xdr:rowOff>
    </xdr:to>
    <xdr:cxnSp macro="">
      <xdr:nvCxnSpPr>
        <xdr:cNvPr id="35" name="Connecteur droit avec flèche 34"/>
        <xdr:cNvCxnSpPr/>
      </xdr:nvCxnSpPr>
      <xdr:spPr>
        <a:xfrm flipH="1">
          <a:off x="11896726" y="4933950"/>
          <a:ext cx="28574" cy="1228725"/>
        </a:xfrm>
        <a:prstGeom prst="straightConnector1">
          <a:avLst/>
        </a:prstGeom>
        <a:ln w="25400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238125</xdr:colOff>
      <xdr:row>117</xdr:row>
      <xdr:rowOff>123825</xdr:rowOff>
    </xdr:from>
    <xdr:to>
      <xdr:col>0</xdr:col>
      <xdr:colOff>6460200</xdr:colOff>
      <xdr:row>133</xdr:row>
      <xdr:rowOff>18525</xdr:rowOff>
    </xdr:to>
    <xdr:pic>
      <xdr:nvPicPr>
        <xdr:cNvPr id="36" name="Image 3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19345275"/>
          <a:ext cx="6222075" cy="274267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52</xdr:row>
      <xdr:rowOff>133350</xdr:rowOff>
    </xdr:from>
    <xdr:to>
      <xdr:col>0</xdr:col>
      <xdr:colOff>6961790</xdr:colOff>
      <xdr:row>70</xdr:row>
      <xdr:rowOff>9004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0525" y="12468225"/>
          <a:ext cx="6571265" cy="347610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143</xdr:row>
      <xdr:rowOff>85725</xdr:rowOff>
    </xdr:from>
    <xdr:to>
      <xdr:col>9</xdr:col>
      <xdr:colOff>389558</xdr:colOff>
      <xdr:row>152</xdr:row>
      <xdr:rowOff>66495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91525" y="25041225"/>
          <a:ext cx="7742858" cy="14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153</xdr:row>
      <xdr:rowOff>28575</xdr:rowOff>
    </xdr:from>
    <xdr:to>
      <xdr:col>9</xdr:col>
      <xdr:colOff>361950</xdr:colOff>
      <xdr:row>163</xdr:row>
      <xdr:rowOff>42691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91525" y="26603325"/>
          <a:ext cx="7715250" cy="1633366"/>
        </a:xfrm>
        <a:prstGeom prst="rect">
          <a:avLst/>
        </a:prstGeom>
      </xdr:spPr>
    </xdr:pic>
    <xdr:clientData/>
  </xdr:twoCellAnchor>
  <xdr:oneCellAnchor>
    <xdr:from>
      <xdr:col>4</xdr:col>
      <xdr:colOff>57150</xdr:colOff>
      <xdr:row>138</xdr:row>
      <xdr:rowOff>95250</xdr:rowOff>
    </xdr:from>
    <xdr:ext cx="438095" cy="409524"/>
    <xdr:pic>
      <xdr:nvPicPr>
        <xdr:cNvPr id="40" name="Image 3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991975" y="24241125"/>
          <a:ext cx="438095" cy="409524"/>
        </a:xfrm>
        <a:prstGeom prst="rect">
          <a:avLst/>
        </a:prstGeom>
      </xdr:spPr>
    </xdr:pic>
    <xdr:clientData/>
  </xdr:oneCellAnchor>
  <xdr:oneCellAnchor>
    <xdr:from>
      <xdr:col>10</xdr:col>
      <xdr:colOff>542924</xdr:colOff>
      <xdr:row>140</xdr:row>
      <xdr:rowOff>32501</xdr:rowOff>
    </xdr:from>
    <xdr:ext cx="1371601" cy="310362"/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049749" y="24502226"/>
          <a:ext cx="1371601" cy="310362"/>
        </a:xfrm>
        <a:prstGeom prst="rect">
          <a:avLst/>
        </a:prstGeom>
      </xdr:spPr>
    </xdr:pic>
    <xdr:clientData/>
  </xdr:oneCellAnchor>
  <xdr:twoCellAnchor>
    <xdr:from>
      <xdr:col>4</xdr:col>
      <xdr:colOff>714375</xdr:colOff>
      <xdr:row>147</xdr:row>
      <xdr:rowOff>47625</xdr:rowOff>
    </xdr:from>
    <xdr:to>
      <xdr:col>5</xdr:col>
      <xdr:colOff>47625</xdr:colOff>
      <xdr:row>158</xdr:row>
      <xdr:rowOff>95250</xdr:rowOff>
    </xdr:to>
    <xdr:cxnSp macro="">
      <xdr:nvCxnSpPr>
        <xdr:cNvPr id="42" name="Connecteur droit avec flèche 41"/>
        <xdr:cNvCxnSpPr/>
      </xdr:nvCxnSpPr>
      <xdr:spPr>
        <a:xfrm flipH="1">
          <a:off x="12649200" y="25650825"/>
          <a:ext cx="95250" cy="182880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3400425</xdr:colOff>
      <xdr:row>77</xdr:row>
      <xdr:rowOff>0</xdr:rowOff>
    </xdr:from>
    <xdr:to>
      <xdr:col>1</xdr:col>
      <xdr:colOff>0</xdr:colOff>
      <xdr:row>104</xdr:row>
      <xdr:rowOff>1</xdr:rowOff>
    </xdr:to>
    <xdr:cxnSp macro="">
      <xdr:nvCxnSpPr>
        <xdr:cNvPr id="43" name="Connecteur droit avec flèche 42"/>
        <xdr:cNvCxnSpPr/>
      </xdr:nvCxnSpPr>
      <xdr:spPr>
        <a:xfrm flipV="1">
          <a:off x="3400425" y="17868900"/>
          <a:ext cx="3829050" cy="4210051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3409950</xdr:colOff>
      <xdr:row>80</xdr:row>
      <xdr:rowOff>142875</xdr:rowOff>
    </xdr:from>
    <xdr:to>
      <xdr:col>1</xdr:col>
      <xdr:colOff>0</xdr:colOff>
      <xdr:row>107</xdr:row>
      <xdr:rowOff>85726</xdr:rowOff>
    </xdr:to>
    <xdr:cxnSp macro="">
      <xdr:nvCxnSpPr>
        <xdr:cNvPr id="49" name="Connecteur droit avec flèche 48"/>
        <xdr:cNvCxnSpPr/>
      </xdr:nvCxnSpPr>
      <xdr:spPr>
        <a:xfrm flipV="1">
          <a:off x="3409950" y="18497550"/>
          <a:ext cx="3819525" cy="4191001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2362200</xdr:colOff>
      <xdr:row>103</xdr:row>
      <xdr:rowOff>133350</xdr:rowOff>
    </xdr:from>
    <xdr:to>
      <xdr:col>0</xdr:col>
      <xdr:colOff>3419475</xdr:colOff>
      <xdr:row>106</xdr:row>
      <xdr:rowOff>161924</xdr:rowOff>
    </xdr:to>
    <xdr:sp macro="" textlink="">
      <xdr:nvSpPr>
        <xdr:cNvPr id="50" name="Rectangle 49"/>
        <xdr:cNvSpPr/>
      </xdr:nvSpPr>
      <xdr:spPr>
        <a:xfrm>
          <a:off x="2362200" y="22050375"/>
          <a:ext cx="1057275" cy="55244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2362200</xdr:colOff>
      <xdr:row>107</xdr:row>
      <xdr:rowOff>57149</xdr:rowOff>
    </xdr:from>
    <xdr:to>
      <xdr:col>0</xdr:col>
      <xdr:colOff>3419475</xdr:colOff>
      <xdr:row>111</xdr:row>
      <xdr:rowOff>0</xdr:rowOff>
    </xdr:to>
    <xdr:sp macro="" textlink="">
      <xdr:nvSpPr>
        <xdr:cNvPr id="51" name="Rectangle 50"/>
        <xdr:cNvSpPr/>
      </xdr:nvSpPr>
      <xdr:spPr>
        <a:xfrm>
          <a:off x="2362200" y="22421849"/>
          <a:ext cx="1057275" cy="59055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8</xdr:col>
      <xdr:colOff>561883</xdr:colOff>
      <xdr:row>106</xdr:row>
      <xdr:rowOff>18773</xdr:rowOff>
    </xdr:to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086850" y="20059650"/>
          <a:ext cx="6457858" cy="2161898"/>
        </a:xfrm>
        <a:prstGeom prst="rect">
          <a:avLst/>
        </a:prstGeom>
      </xdr:spPr>
    </xdr:pic>
    <xdr:clientData/>
  </xdr:twoCellAnchor>
  <xdr:twoCellAnchor>
    <xdr:from>
      <xdr:col>6</xdr:col>
      <xdr:colOff>752476</xdr:colOff>
      <xdr:row>101</xdr:row>
      <xdr:rowOff>123824</xdr:rowOff>
    </xdr:from>
    <xdr:to>
      <xdr:col>9</xdr:col>
      <xdr:colOff>142876</xdr:colOff>
      <xdr:row>103</xdr:row>
      <xdr:rowOff>76199</xdr:rowOff>
    </xdr:to>
    <xdr:sp macro="" textlink="">
      <xdr:nvSpPr>
        <xdr:cNvPr id="53" name="ZoneTexte 52"/>
        <xdr:cNvSpPr txBox="1"/>
      </xdr:nvSpPr>
      <xdr:spPr>
        <a:xfrm>
          <a:off x="14211301" y="21478874"/>
          <a:ext cx="1676400" cy="27622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Position</a:t>
          </a:r>
          <a:r>
            <a:rPr lang="de-DE" sz="1100" baseline="0"/>
            <a:t> codeur moteur </a:t>
          </a:r>
          <a:endParaRPr lang="de-DE" sz="1100"/>
        </a:p>
      </xdr:txBody>
    </xdr:sp>
    <xdr:clientData/>
  </xdr:twoCellAnchor>
  <xdr:twoCellAnchor>
    <xdr:from>
      <xdr:col>7</xdr:col>
      <xdr:colOff>9526</xdr:colOff>
      <xdr:row>104</xdr:row>
      <xdr:rowOff>19049</xdr:rowOff>
    </xdr:from>
    <xdr:to>
      <xdr:col>9</xdr:col>
      <xdr:colOff>161926</xdr:colOff>
      <xdr:row>105</xdr:row>
      <xdr:rowOff>133349</xdr:rowOff>
    </xdr:to>
    <xdr:sp macro="" textlink="">
      <xdr:nvSpPr>
        <xdr:cNvPr id="54" name="ZoneTexte 53"/>
        <xdr:cNvSpPr txBox="1"/>
      </xdr:nvSpPr>
      <xdr:spPr>
        <a:xfrm>
          <a:off x="14230351" y="21859874"/>
          <a:ext cx="1676400" cy="27622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Position</a:t>
          </a:r>
          <a:r>
            <a:rPr lang="de-DE" sz="1100" baseline="0"/>
            <a:t> codeur externe</a:t>
          </a:r>
          <a:endParaRPr lang="de-DE" sz="1100"/>
        </a:p>
      </xdr:txBody>
    </xdr:sp>
    <xdr:clientData/>
  </xdr:twoCellAnchor>
  <xdr:twoCellAnchor>
    <xdr:from>
      <xdr:col>2</xdr:col>
      <xdr:colOff>914400</xdr:colOff>
      <xdr:row>98</xdr:row>
      <xdr:rowOff>123824</xdr:rowOff>
    </xdr:from>
    <xdr:to>
      <xdr:col>2</xdr:col>
      <xdr:colOff>2076450</xdr:colOff>
      <xdr:row>100</xdr:row>
      <xdr:rowOff>38099</xdr:rowOff>
    </xdr:to>
    <xdr:sp macro="" textlink="">
      <xdr:nvSpPr>
        <xdr:cNvPr id="55" name="Rectangle 54"/>
        <xdr:cNvSpPr/>
      </xdr:nvSpPr>
      <xdr:spPr>
        <a:xfrm>
          <a:off x="10001250" y="20993099"/>
          <a:ext cx="1162050" cy="2381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371475</xdr:colOff>
      <xdr:row>17</xdr:row>
      <xdr:rowOff>95250</xdr:rowOff>
    </xdr:from>
    <xdr:to>
      <xdr:col>10</xdr:col>
      <xdr:colOff>257175</xdr:colOff>
      <xdr:row>24</xdr:row>
      <xdr:rowOff>38100</xdr:rowOff>
    </xdr:to>
    <xdr:sp macro="" textlink="">
      <xdr:nvSpPr>
        <xdr:cNvPr id="56" name="Interdiction 55"/>
        <xdr:cNvSpPr/>
      </xdr:nvSpPr>
      <xdr:spPr>
        <a:xfrm>
          <a:off x="15354300" y="3238500"/>
          <a:ext cx="1409700" cy="1085850"/>
        </a:xfrm>
        <a:prstGeom prst="noSmoking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295275</xdr:colOff>
      <xdr:row>117</xdr:row>
      <xdr:rowOff>76200</xdr:rowOff>
    </xdr:from>
    <xdr:to>
      <xdr:col>5</xdr:col>
      <xdr:colOff>704850</xdr:colOff>
      <xdr:row>133</xdr:row>
      <xdr:rowOff>32220</xdr:rowOff>
    </xdr:to>
    <xdr:pic>
      <xdr:nvPicPr>
        <xdr:cNvPr id="44" name="Image 4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20125" y="20526375"/>
          <a:ext cx="4781550" cy="28039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85</xdr:row>
      <xdr:rowOff>95250</xdr:rowOff>
    </xdr:from>
    <xdr:to>
      <xdr:col>0</xdr:col>
      <xdr:colOff>6161942</xdr:colOff>
      <xdr:row>117</xdr:row>
      <xdr:rowOff>151741</xdr:rowOff>
    </xdr:to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5173325"/>
          <a:ext cx="5866667" cy="52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154</xdr:row>
      <xdr:rowOff>152400</xdr:rowOff>
    </xdr:from>
    <xdr:to>
      <xdr:col>0</xdr:col>
      <xdr:colOff>6096000</xdr:colOff>
      <xdr:row>182</xdr:row>
      <xdr:rowOff>9525</xdr:rowOff>
    </xdr:to>
    <xdr:pic>
      <xdr:nvPicPr>
        <xdr:cNvPr id="34" name="Grafik 11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5346025"/>
          <a:ext cx="5943600" cy="4429125"/>
        </a:xfrm>
        <a:prstGeom prst="rect">
          <a:avLst/>
        </a:prstGeom>
      </xdr:spPr>
    </xdr:pic>
    <xdr:clientData/>
  </xdr:twoCellAnchor>
  <xdr:twoCellAnchor>
    <xdr:from>
      <xdr:col>0</xdr:col>
      <xdr:colOff>1695450</xdr:colOff>
      <xdr:row>178</xdr:row>
      <xdr:rowOff>123825</xdr:rowOff>
    </xdr:from>
    <xdr:to>
      <xdr:col>1</xdr:col>
      <xdr:colOff>76200</xdr:colOff>
      <xdr:row>199</xdr:row>
      <xdr:rowOff>57150</xdr:rowOff>
    </xdr:to>
    <xdr:cxnSp macro="">
      <xdr:nvCxnSpPr>
        <xdr:cNvPr id="6" name="Connecteur droit avec flèche 5"/>
        <xdr:cNvCxnSpPr/>
      </xdr:nvCxnSpPr>
      <xdr:spPr>
        <a:xfrm>
          <a:off x="1695450" y="30251400"/>
          <a:ext cx="5610225" cy="349567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466726</xdr:colOff>
      <xdr:row>27</xdr:row>
      <xdr:rowOff>95250</xdr:rowOff>
    </xdr:from>
    <xdr:to>
      <xdr:col>7</xdr:col>
      <xdr:colOff>504826</xdr:colOff>
      <xdr:row>32</xdr:row>
      <xdr:rowOff>66675</xdr:rowOff>
    </xdr:to>
    <xdr:sp macro="" textlink="">
      <xdr:nvSpPr>
        <xdr:cNvPr id="13" name="ZoneTexte 12"/>
        <xdr:cNvSpPr txBox="1"/>
      </xdr:nvSpPr>
      <xdr:spPr>
        <a:xfrm>
          <a:off x="12068176" y="4867275"/>
          <a:ext cx="1562100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Roue</a:t>
          </a:r>
          <a:r>
            <a:rPr lang="de-DE" sz="1100" baseline="0"/>
            <a:t> d'entraînement  65 mm</a:t>
          </a:r>
          <a:endParaRPr lang="de-DE" sz="1100"/>
        </a:p>
      </xdr:txBody>
    </xdr:sp>
    <xdr:clientData/>
  </xdr:twoCellAnchor>
  <xdr:twoCellAnchor>
    <xdr:from>
      <xdr:col>8</xdr:col>
      <xdr:colOff>209550</xdr:colOff>
      <xdr:row>38</xdr:row>
      <xdr:rowOff>38100</xdr:rowOff>
    </xdr:from>
    <xdr:to>
      <xdr:col>8</xdr:col>
      <xdr:colOff>457200</xdr:colOff>
      <xdr:row>44</xdr:row>
      <xdr:rowOff>38100</xdr:rowOff>
    </xdr:to>
    <xdr:cxnSp macro="">
      <xdr:nvCxnSpPr>
        <xdr:cNvPr id="14" name="Connecteur droit avec flèche 13"/>
        <xdr:cNvCxnSpPr/>
      </xdr:nvCxnSpPr>
      <xdr:spPr>
        <a:xfrm flipV="1">
          <a:off x="14097000" y="6591300"/>
          <a:ext cx="247650" cy="9715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495300</xdr:colOff>
      <xdr:row>23</xdr:row>
      <xdr:rowOff>57150</xdr:rowOff>
    </xdr:from>
    <xdr:to>
      <xdr:col>12</xdr:col>
      <xdr:colOff>581026</xdr:colOff>
      <xdr:row>25</xdr:row>
      <xdr:rowOff>9525</xdr:rowOff>
    </xdr:to>
    <xdr:cxnSp macro="">
      <xdr:nvCxnSpPr>
        <xdr:cNvPr id="15" name="Connecteur droit avec flèche 14"/>
        <xdr:cNvCxnSpPr/>
      </xdr:nvCxnSpPr>
      <xdr:spPr>
        <a:xfrm>
          <a:off x="17164050" y="4171950"/>
          <a:ext cx="85726" cy="2857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428625</xdr:colOff>
      <xdr:row>36</xdr:row>
      <xdr:rowOff>133350</xdr:rowOff>
    </xdr:from>
    <xdr:to>
      <xdr:col>12</xdr:col>
      <xdr:colOff>571500</xdr:colOff>
      <xdr:row>39</xdr:row>
      <xdr:rowOff>38100</xdr:rowOff>
    </xdr:to>
    <xdr:cxnSp macro="">
      <xdr:nvCxnSpPr>
        <xdr:cNvPr id="16" name="Connecteur droit avec flèche 15"/>
        <xdr:cNvCxnSpPr/>
      </xdr:nvCxnSpPr>
      <xdr:spPr>
        <a:xfrm flipH="1" flipV="1">
          <a:off x="17097375" y="6362700"/>
          <a:ext cx="142875" cy="39052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27</xdr:row>
      <xdr:rowOff>66675</xdr:rowOff>
    </xdr:from>
    <xdr:to>
      <xdr:col>5</xdr:col>
      <xdr:colOff>371475</xdr:colOff>
      <xdr:row>34</xdr:row>
      <xdr:rowOff>142875</xdr:rowOff>
    </xdr:to>
    <xdr:cxnSp macro="">
      <xdr:nvCxnSpPr>
        <xdr:cNvPr id="18" name="Connecteur droit avec flèche 17"/>
        <xdr:cNvCxnSpPr/>
      </xdr:nvCxnSpPr>
      <xdr:spPr>
        <a:xfrm>
          <a:off x="11963400" y="4838700"/>
          <a:ext cx="9525" cy="1209675"/>
        </a:xfrm>
        <a:prstGeom prst="straightConnector1">
          <a:avLst/>
        </a:prstGeom>
        <a:ln w="25400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95250</xdr:colOff>
      <xdr:row>155</xdr:row>
      <xdr:rowOff>0</xdr:rowOff>
    </xdr:from>
    <xdr:ext cx="438095" cy="409524"/>
    <xdr:pic>
      <xdr:nvPicPr>
        <xdr:cNvPr id="24" name="Image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34700" y="25603200"/>
          <a:ext cx="438095" cy="409524"/>
        </a:xfrm>
        <a:prstGeom prst="rect">
          <a:avLst/>
        </a:prstGeom>
      </xdr:spPr>
    </xdr:pic>
    <xdr:clientData/>
  </xdr:oneCellAnchor>
  <xdr:oneCellAnchor>
    <xdr:from>
      <xdr:col>10</xdr:col>
      <xdr:colOff>542924</xdr:colOff>
      <xdr:row>155</xdr:row>
      <xdr:rowOff>61076</xdr:rowOff>
    </xdr:from>
    <xdr:ext cx="1371601" cy="310362"/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54374" y="25664276"/>
          <a:ext cx="1371601" cy="310362"/>
        </a:xfrm>
        <a:prstGeom prst="rect">
          <a:avLst/>
        </a:prstGeom>
      </xdr:spPr>
    </xdr:pic>
    <xdr:clientData/>
  </xdr:oneCellAnchor>
  <xdr:twoCellAnchor editAs="oneCell">
    <xdr:from>
      <xdr:col>2</xdr:col>
      <xdr:colOff>361950</xdr:colOff>
      <xdr:row>157</xdr:row>
      <xdr:rowOff>123825</xdr:rowOff>
    </xdr:from>
    <xdr:to>
      <xdr:col>9</xdr:col>
      <xdr:colOff>113499</xdr:colOff>
      <xdr:row>177</xdr:row>
      <xdr:rowOff>66273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53425" y="26060400"/>
          <a:ext cx="6409524" cy="3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6853238</xdr:colOff>
      <xdr:row>54</xdr:row>
      <xdr:rowOff>23812</xdr:rowOff>
    </xdr:from>
    <xdr:to>
      <xdr:col>9</xdr:col>
      <xdr:colOff>676275</xdr:colOff>
      <xdr:row>71</xdr:row>
      <xdr:rowOff>125048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3238" y="12520612"/>
          <a:ext cx="8472487" cy="3501661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54</xdr:row>
      <xdr:rowOff>28576</xdr:rowOff>
    </xdr:from>
    <xdr:to>
      <xdr:col>0</xdr:col>
      <xdr:colOff>6792287</xdr:colOff>
      <xdr:row>71</xdr:row>
      <xdr:rowOff>114301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25" y="12525376"/>
          <a:ext cx="6668462" cy="3486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44</xdr:row>
      <xdr:rowOff>28575</xdr:rowOff>
    </xdr:from>
    <xdr:to>
      <xdr:col>8</xdr:col>
      <xdr:colOff>219075</xdr:colOff>
      <xdr:row>47</xdr:row>
      <xdr:rowOff>0</xdr:rowOff>
    </xdr:to>
    <xdr:sp macro="" textlink="">
      <xdr:nvSpPr>
        <xdr:cNvPr id="37" name="ZoneTexte 36"/>
        <xdr:cNvSpPr txBox="1"/>
      </xdr:nvSpPr>
      <xdr:spPr>
        <a:xfrm>
          <a:off x="11658600" y="7553325"/>
          <a:ext cx="24479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PSKC222 CMP40M AK0H   i</a:t>
          </a:r>
          <a:r>
            <a:rPr lang="de-DE" sz="1100" baseline="0"/>
            <a:t> = 6,37</a:t>
          </a:r>
          <a:endParaRPr lang="de-DE" sz="1100"/>
        </a:p>
      </xdr:txBody>
    </xdr:sp>
    <xdr:clientData/>
  </xdr:twoCellAnchor>
  <xdr:twoCellAnchor>
    <xdr:from>
      <xdr:col>9</xdr:col>
      <xdr:colOff>47625</xdr:colOff>
      <xdr:row>17</xdr:row>
      <xdr:rowOff>47625</xdr:rowOff>
    </xdr:from>
    <xdr:to>
      <xdr:col>10</xdr:col>
      <xdr:colOff>695325</xdr:colOff>
      <xdr:row>23</xdr:row>
      <xdr:rowOff>161925</xdr:rowOff>
    </xdr:to>
    <xdr:sp macro="" textlink="">
      <xdr:nvSpPr>
        <xdr:cNvPr id="23" name="Interdiction 22"/>
        <xdr:cNvSpPr/>
      </xdr:nvSpPr>
      <xdr:spPr>
        <a:xfrm>
          <a:off x="14697075" y="3190875"/>
          <a:ext cx="1409700" cy="1085850"/>
        </a:xfrm>
        <a:prstGeom prst="noSmoking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3752850</xdr:colOff>
      <xdr:row>78</xdr:row>
      <xdr:rowOff>133351</xdr:rowOff>
    </xdr:from>
    <xdr:to>
      <xdr:col>1</xdr:col>
      <xdr:colOff>0</xdr:colOff>
      <xdr:row>108</xdr:row>
      <xdr:rowOff>114300</xdr:rowOff>
    </xdr:to>
    <xdr:cxnSp macro="">
      <xdr:nvCxnSpPr>
        <xdr:cNvPr id="40" name="Connecteur droit avec flèche 39"/>
        <xdr:cNvCxnSpPr/>
      </xdr:nvCxnSpPr>
      <xdr:spPr>
        <a:xfrm flipV="1">
          <a:off x="3752850" y="14077951"/>
          <a:ext cx="3476625" cy="4876799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3733800</xdr:colOff>
      <xdr:row>83</xdr:row>
      <xdr:rowOff>19052</xdr:rowOff>
    </xdr:from>
    <xdr:to>
      <xdr:col>1</xdr:col>
      <xdr:colOff>19050</xdr:colOff>
      <xdr:row>113</xdr:row>
      <xdr:rowOff>104775</xdr:rowOff>
    </xdr:to>
    <xdr:cxnSp macro="">
      <xdr:nvCxnSpPr>
        <xdr:cNvPr id="41" name="Connecteur droit avec flèche 40"/>
        <xdr:cNvCxnSpPr/>
      </xdr:nvCxnSpPr>
      <xdr:spPr>
        <a:xfrm flipV="1">
          <a:off x="3733800" y="14773277"/>
          <a:ext cx="3514725" cy="4981573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1323975</xdr:colOff>
      <xdr:row>103</xdr:row>
      <xdr:rowOff>142876</xdr:rowOff>
    </xdr:from>
    <xdr:ext cx="5695858" cy="2161898"/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15450" y="9124951"/>
          <a:ext cx="5695858" cy="2161898"/>
        </a:xfrm>
        <a:prstGeom prst="rect">
          <a:avLst/>
        </a:prstGeom>
      </xdr:spPr>
    </xdr:pic>
    <xdr:clientData/>
  </xdr:oneCellAnchor>
  <xdr:twoCellAnchor>
    <xdr:from>
      <xdr:col>8</xdr:col>
      <xdr:colOff>552451</xdr:colOff>
      <xdr:row>112</xdr:row>
      <xdr:rowOff>104775</xdr:rowOff>
    </xdr:from>
    <xdr:to>
      <xdr:col>10</xdr:col>
      <xdr:colOff>704851</xdr:colOff>
      <xdr:row>114</xdr:row>
      <xdr:rowOff>57150</xdr:rowOff>
    </xdr:to>
    <xdr:sp macro="" textlink="">
      <xdr:nvSpPr>
        <xdr:cNvPr id="46" name="ZoneTexte 45"/>
        <xdr:cNvSpPr txBox="1"/>
      </xdr:nvSpPr>
      <xdr:spPr>
        <a:xfrm>
          <a:off x="14439901" y="10544175"/>
          <a:ext cx="1676400" cy="27622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Position</a:t>
          </a:r>
          <a:r>
            <a:rPr lang="de-DE" sz="1100" baseline="0"/>
            <a:t> codeur moteur </a:t>
          </a:r>
          <a:endParaRPr lang="de-DE" sz="1100"/>
        </a:p>
      </xdr:txBody>
    </xdr:sp>
    <xdr:clientData/>
  </xdr:twoCellAnchor>
  <xdr:twoCellAnchor>
    <xdr:from>
      <xdr:col>8</xdr:col>
      <xdr:colOff>571501</xdr:colOff>
      <xdr:row>115</xdr:row>
      <xdr:rowOff>0</xdr:rowOff>
    </xdr:from>
    <xdr:to>
      <xdr:col>10</xdr:col>
      <xdr:colOff>723901</xdr:colOff>
      <xdr:row>116</xdr:row>
      <xdr:rowOff>114300</xdr:rowOff>
    </xdr:to>
    <xdr:sp macro="" textlink="">
      <xdr:nvSpPr>
        <xdr:cNvPr id="47" name="ZoneTexte 46"/>
        <xdr:cNvSpPr txBox="1"/>
      </xdr:nvSpPr>
      <xdr:spPr>
        <a:xfrm>
          <a:off x="14458951" y="10925175"/>
          <a:ext cx="1676400" cy="27622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Position</a:t>
          </a:r>
          <a:r>
            <a:rPr lang="de-DE" sz="1100" baseline="0"/>
            <a:t> codeur externe</a:t>
          </a:r>
          <a:endParaRPr lang="de-DE" sz="1100"/>
        </a:p>
      </xdr:txBody>
    </xdr:sp>
    <xdr:clientData/>
  </xdr:twoCellAnchor>
  <xdr:twoCellAnchor>
    <xdr:from>
      <xdr:col>0</xdr:col>
      <xdr:colOff>2686050</xdr:colOff>
      <xdr:row>108</xdr:row>
      <xdr:rowOff>123825</xdr:rowOff>
    </xdr:from>
    <xdr:to>
      <xdr:col>0</xdr:col>
      <xdr:colOff>3743325</xdr:colOff>
      <xdr:row>112</xdr:row>
      <xdr:rowOff>76200</xdr:rowOff>
    </xdr:to>
    <xdr:sp macro="" textlink="">
      <xdr:nvSpPr>
        <xdr:cNvPr id="48" name="Rectangle 47"/>
        <xdr:cNvSpPr/>
      </xdr:nvSpPr>
      <xdr:spPr>
        <a:xfrm>
          <a:off x="2686050" y="18964275"/>
          <a:ext cx="1057275" cy="600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2676525</xdr:colOff>
      <xdr:row>113</xdr:row>
      <xdr:rowOff>114300</xdr:rowOff>
    </xdr:from>
    <xdr:to>
      <xdr:col>0</xdr:col>
      <xdr:colOff>3733800</xdr:colOff>
      <xdr:row>117</xdr:row>
      <xdr:rowOff>66675</xdr:rowOff>
    </xdr:to>
    <xdr:sp macro="" textlink="">
      <xdr:nvSpPr>
        <xdr:cNvPr id="49" name="Rectangle 48"/>
        <xdr:cNvSpPr/>
      </xdr:nvSpPr>
      <xdr:spPr>
        <a:xfrm>
          <a:off x="2676525" y="19764375"/>
          <a:ext cx="1057275" cy="600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152400</xdr:colOff>
      <xdr:row>109</xdr:row>
      <xdr:rowOff>104775</xdr:rowOff>
    </xdr:from>
    <xdr:to>
      <xdr:col>4</xdr:col>
      <xdr:colOff>552450</xdr:colOff>
      <xdr:row>111</xdr:row>
      <xdr:rowOff>19050</xdr:rowOff>
    </xdr:to>
    <xdr:sp macro="" textlink="">
      <xdr:nvSpPr>
        <xdr:cNvPr id="50" name="Rectangle 49"/>
        <xdr:cNvSpPr/>
      </xdr:nvSpPr>
      <xdr:spPr>
        <a:xfrm>
          <a:off x="10229850" y="10058400"/>
          <a:ext cx="1162050" cy="2381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0</xdr:col>
      <xdr:colOff>304800</xdr:colOff>
      <xdr:row>128</xdr:row>
      <xdr:rowOff>123825</xdr:rowOff>
    </xdr:from>
    <xdr:to>
      <xdr:col>0</xdr:col>
      <xdr:colOff>6853318</xdr:colOff>
      <xdr:row>150</xdr:row>
      <xdr:rowOff>47105</xdr:rowOff>
    </xdr:to>
    <xdr:pic>
      <xdr:nvPicPr>
        <xdr:cNvPr id="55" name="Image 5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4800" y="22078950"/>
          <a:ext cx="6548518" cy="3485630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207</xdr:row>
      <xdr:rowOff>66675</xdr:rowOff>
    </xdr:from>
    <xdr:to>
      <xdr:col>0</xdr:col>
      <xdr:colOff>6504842</xdr:colOff>
      <xdr:row>239</xdr:row>
      <xdr:rowOff>161266</xdr:rowOff>
    </xdr:to>
    <xdr:pic>
      <xdr:nvPicPr>
        <xdr:cNvPr id="56" name="Image 5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8175" y="35090100"/>
          <a:ext cx="5866667" cy="5276191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130</xdr:row>
      <xdr:rowOff>95250</xdr:rowOff>
    </xdr:from>
    <xdr:to>
      <xdr:col>7</xdr:col>
      <xdr:colOff>466525</xdr:colOff>
      <xdr:row>149</xdr:row>
      <xdr:rowOff>146520</xdr:rowOff>
    </xdr:to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258175" y="22612350"/>
          <a:ext cx="5333800" cy="3127845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428624</xdr:colOff>
      <xdr:row>4</xdr:row>
      <xdr:rowOff>66675</xdr:rowOff>
    </xdr:from>
    <xdr:to>
      <xdr:col>10</xdr:col>
      <xdr:colOff>180975</xdr:colOff>
      <xdr:row>10</xdr:row>
      <xdr:rowOff>15874</xdr:rowOff>
    </xdr:to>
    <xdr:pic>
      <xdr:nvPicPr>
        <xdr:cNvPr id="33" name="Grafik 26"/>
        <xdr:cNvPicPr/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09"/>
        <a:stretch/>
      </xdr:blipFill>
      <xdr:spPr bwMode="auto">
        <a:xfrm>
          <a:off x="12030074" y="1095375"/>
          <a:ext cx="3562351" cy="930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304800</xdr:colOff>
      <xdr:row>1</xdr:row>
      <xdr:rowOff>66675</xdr:rowOff>
    </xdr:from>
    <xdr:to>
      <xdr:col>12</xdr:col>
      <xdr:colOff>603250</xdr:colOff>
      <xdr:row>8</xdr:row>
      <xdr:rowOff>131445</xdr:rowOff>
    </xdr:to>
    <xdr:pic>
      <xdr:nvPicPr>
        <xdr:cNvPr id="35" name="Grafik 23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0" y="323850"/>
          <a:ext cx="1555750" cy="1483995"/>
        </a:xfrm>
        <a:prstGeom prst="rect">
          <a:avLst/>
        </a:prstGeom>
      </xdr:spPr>
    </xdr:pic>
    <xdr:clientData/>
  </xdr:twoCellAnchor>
  <xdr:oneCellAnchor>
    <xdr:from>
      <xdr:col>4</xdr:col>
      <xdr:colOff>57150</xdr:colOff>
      <xdr:row>10</xdr:row>
      <xdr:rowOff>49213</xdr:rowOff>
    </xdr:from>
    <xdr:ext cx="6410325" cy="6607872"/>
    <xdr:pic>
      <xdr:nvPicPr>
        <xdr:cNvPr id="36" name="Image 3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658600" y="1401763"/>
          <a:ext cx="6410325" cy="6607872"/>
        </a:xfrm>
        <a:prstGeom prst="rect">
          <a:avLst/>
        </a:prstGeom>
      </xdr:spPr>
    </xdr:pic>
    <xdr:clientData/>
  </xdr:oneCellAnchor>
  <xdr:twoCellAnchor>
    <xdr:from>
      <xdr:col>10</xdr:col>
      <xdr:colOff>38100</xdr:colOff>
      <xdr:row>14</xdr:row>
      <xdr:rowOff>152400</xdr:rowOff>
    </xdr:from>
    <xdr:to>
      <xdr:col>12</xdr:col>
      <xdr:colOff>152400</xdr:colOff>
      <xdr:row>18</xdr:row>
      <xdr:rowOff>0</xdr:rowOff>
    </xdr:to>
    <xdr:sp macro="" textlink="">
      <xdr:nvSpPr>
        <xdr:cNvPr id="43" name="ZoneTexte 42"/>
        <xdr:cNvSpPr txBox="1"/>
      </xdr:nvSpPr>
      <xdr:spPr>
        <a:xfrm>
          <a:off x="16211550" y="2162175"/>
          <a:ext cx="13716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Codeur linéaire  Sick OLM100 12-01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SSI</a:t>
          </a:r>
          <a:endParaRPr lang="de-DE">
            <a:effectLst/>
          </a:endParaRPr>
        </a:p>
      </xdr:txBody>
    </xdr:sp>
    <xdr:clientData/>
  </xdr:twoCellAnchor>
  <xdr:twoCellAnchor>
    <xdr:from>
      <xdr:col>4</xdr:col>
      <xdr:colOff>466726</xdr:colOff>
      <xdr:row>31</xdr:row>
      <xdr:rowOff>95250</xdr:rowOff>
    </xdr:from>
    <xdr:to>
      <xdr:col>6</xdr:col>
      <xdr:colOff>504826</xdr:colOff>
      <xdr:row>36</xdr:row>
      <xdr:rowOff>66675</xdr:rowOff>
    </xdr:to>
    <xdr:sp macro="" textlink="">
      <xdr:nvSpPr>
        <xdr:cNvPr id="44" name="ZoneTexte 43"/>
        <xdr:cNvSpPr txBox="1"/>
      </xdr:nvSpPr>
      <xdr:spPr>
        <a:xfrm>
          <a:off x="12068176" y="4867275"/>
          <a:ext cx="1562100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Roue</a:t>
          </a:r>
          <a:r>
            <a:rPr lang="de-DE" sz="1100" baseline="0"/>
            <a:t> d'entraînement  65 mm</a:t>
          </a:r>
          <a:endParaRPr lang="de-DE" sz="1100"/>
        </a:p>
      </xdr:txBody>
    </xdr:sp>
    <xdr:clientData/>
  </xdr:twoCellAnchor>
  <xdr:twoCellAnchor>
    <xdr:from>
      <xdr:col>7</xdr:col>
      <xdr:colOff>209550</xdr:colOff>
      <xdr:row>42</xdr:row>
      <xdr:rowOff>38100</xdr:rowOff>
    </xdr:from>
    <xdr:to>
      <xdr:col>7</xdr:col>
      <xdr:colOff>457200</xdr:colOff>
      <xdr:row>48</xdr:row>
      <xdr:rowOff>38100</xdr:rowOff>
    </xdr:to>
    <xdr:cxnSp macro="">
      <xdr:nvCxnSpPr>
        <xdr:cNvPr id="51" name="Connecteur droit avec flèche 50"/>
        <xdr:cNvCxnSpPr/>
      </xdr:nvCxnSpPr>
      <xdr:spPr>
        <a:xfrm flipV="1">
          <a:off x="14097000" y="6591300"/>
          <a:ext cx="247650" cy="9715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495300</xdr:colOff>
      <xdr:row>27</xdr:row>
      <xdr:rowOff>57150</xdr:rowOff>
    </xdr:from>
    <xdr:to>
      <xdr:col>11</xdr:col>
      <xdr:colOff>581026</xdr:colOff>
      <xdr:row>29</xdr:row>
      <xdr:rowOff>9525</xdr:rowOff>
    </xdr:to>
    <xdr:cxnSp macro="">
      <xdr:nvCxnSpPr>
        <xdr:cNvPr id="53" name="Connecteur droit avec flèche 52"/>
        <xdr:cNvCxnSpPr/>
      </xdr:nvCxnSpPr>
      <xdr:spPr>
        <a:xfrm>
          <a:off x="17164050" y="4171950"/>
          <a:ext cx="85726" cy="2857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428625</xdr:colOff>
      <xdr:row>40</xdr:row>
      <xdr:rowOff>133350</xdr:rowOff>
    </xdr:from>
    <xdr:to>
      <xdr:col>11</xdr:col>
      <xdr:colOff>571500</xdr:colOff>
      <xdr:row>43</xdr:row>
      <xdr:rowOff>38100</xdr:rowOff>
    </xdr:to>
    <xdr:cxnSp macro="">
      <xdr:nvCxnSpPr>
        <xdr:cNvPr id="54" name="Connecteur droit avec flèche 53"/>
        <xdr:cNvCxnSpPr/>
      </xdr:nvCxnSpPr>
      <xdr:spPr>
        <a:xfrm flipH="1" flipV="1">
          <a:off x="17097375" y="6362700"/>
          <a:ext cx="142875" cy="39052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457200</xdr:colOff>
      <xdr:row>16</xdr:row>
      <xdr:rowOff>76200</xdr:rowOff>
    </xdr:from>
    <xdr:to>
      <xdr:col>10</xdr:col>
      <xdr:colOff>38100</xdr:colOff>
      <xdr:row>16</xdr:row>
      <xdr:rowOff>133350</xdr:rowOff>
    </xdr:to>
    <xdr:cxnSp macro="">
      <xdr:nvCxnSpPr>
        <xdr:cNvPr id="57" name="Connecteur droit avec flèche 56"/>
        <xdr:cNvCxnSpPr>
          <a:stCxn id="43" idx="1"/>
        </xdr:cNvCxnSpPr>
      </xdr:nvCxnSpPr>
      <xdr:spPr>
        <a:xfrm flipH="1">
          <a:off x="14344650" y="2409825"/>
          <a:ext cx="1866900" cy="5715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31</xdr:row>
      <xdr:rowOff>66675</xdr:rowOff>
    </xdr:from>
    <xdr:to>
      <xdr:col>4</xdr:col>
      <xdr:colOff>371475</xdr:colOff>
      <xdr:row>38</xdr:row>
      <xdr:rowOff>142875</xdr:rowOff>
    </xdr:to>
    <xdr:cxnSp macro="">
      <xdr:nvCxnSpPr>
        <xdr:cNvPr id="58" name="Connecteur droit avec flèche 57"/>
        <xdr:cNvCxnSpPr/>
      </xdr:nvCxnSpPr>
      <xdr:spPr>
        <a:xfrm>
          <a:off x="11963400" y="4838700"/>
          <a:ext cx="9525" cy="1209675"/>
        </a:xfrm>
        <a:prstGeom prst="straightConnector1">
          <a:avLst/>
        </a:prstGeom>
        <a:ln w="25400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48</xdr:row>
      <xdr:rowOff>28575</xdr:rowOff>
    </xdr:from>
    <xdr:to>
      <xdr:col>7</xdr:col>
      <xdr:colOff>219075</xdr:colOff>
      <xdr:row>51</xdr:row>
      <xdr:rowOff>0</xdr:rowOff>
    </xdr:to>
    <xdr:sp macro="" textlink="">
      <xdr:nvSpPr>
        <xdr:cNvPr id="59" name="ZoneTexte 58"/>
        <xdr:cNvSpPr txBox="1"/>
      </xdr:nvSpPr>
      <xdr:spPr>
        <a:xfrm>
          <a:off x="11658600" y="7553325"/>
          <a:ext cx="24479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PSKC222 CMP40M AK0H   i</a:t>
          </a:r>
          <a:r>
            <a:rPr lang="de-DE" sz="1100" baseline="0"/>
            <a:t> = 6,37</a:t>
          </a:r>
          <a:endParaRPr lang="de-DE" sz="1100"/>
        </a:p>
      </xdr:txBody>
    </xdr:sp>
    <xdr:clientData/>
  </xdr:twoCellAnchor>
  <xdr:twoCellAnchor>
    <xdr:from>
      <xdr:col>8</xdr:col>
      <xdr:colOff>47625</xdr:colOff>
      <xdr:row>21</xdr:row>
      <xdr:rowOff>47625</xdr:rowOff>
    </xdr:from>
    <xdr:to>
      <xdr:col>9</xdr:col>
      <xdr:colOff>695325</xdr:colOff>
      <xdr:row>27</xdr:row>
      <xdr:rowOff>161925</xdr:rowOff>
    </xdr:to>
    <xdr:sp macro="" textlink="">
      <xdr:nvSpPr>
        <xdr:cNvPr id="60" name="Interdiction 59"/>
        <xdr:cNvSpPr/>
      </xdr:nvSpPr>
      <xdr:spPr>
        <a:xfrm>
          <a:off x="14697075" y="3190875"/>
          <a:ext cx="1409700" cy="1085850"/>
        </a:xfrm>
        <a:prstGeom prst="noSmoking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9525</xdr:colOff>
      <xdr:row>25</xdr:row>
      <xdr:rowOff>114300</xdr:rowOff>
    </xdr:from>
    <xdr:to>
      <xdr:col>12</xdr:col>
      <xdr:colOff>397668</xdr:colOff>
      <xdr:row>27</xdr:row>
      <xdr:rowOff>59531</xdr:rowOff>
    </xdr:to>
    <xdr:sp macro="" textlink="">
      <xdr:nvSpPr>
        <xdr:cNvPr id="10" name="ZoneTexte 9"/>
        <xdr:cNvSpPr txBox="1"/>
      </xdr:nvSpPr>
      <xdr:spPr>
        <a:xfrm>
          <a:off x="16182975" y="4562475"/>
          <a:ext cx="883443" cy="2690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20 dents</a:t>
          </a:r>
        </a:p>
      </xdr:txBody>
    </xdr:sp>
    <xdr:clientData/>
  </xdr:twoCellAnchor>
  <xdr:twoCellAnchor>
    <xdr:from>
      <xdr:col>11</xdr:col>
      <xdr:colOff>200026</xdr:colOff>
      <xdr:row>43</xdr:row>
      <xdr:rowOff>47625</xdr:rowOff>
    </xdr:from>
    <xdr:to>
      <xdr:col>12</xdr:col>
      <xdr:colOff>438151</xdr:colOff>
      <xdr:row>45</xdr:row>
      <xdr:rowOff>0</xdr:rowOff>
    </xdr:to>
    <xdr:sp macro="" textlink="">
      <xdr:nvSpPr>
        <xdr:cNvPr id="11" name="ZoneTexte 10"/>
        <xdr:cNvSpPr txBox="1"/>
      </xdr:nvSpPr>
      <xdr:spPr>
        <a:xfrm>
          <a:off x="16373476" y="7410450"/>
          <a:ext cx="73342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20 dents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/>
  </sheetViews>
  <sheetFormatPr baseColWidth="10" defaultRowHeight="12.75" x14ac:dyDescent="0.2"/>
  <cols>
    <col min="16" max="16" width="57.140625" customWidth="1"/>
    <col min="17" max="17" width="19.5703125" customWidth="1"/>
  </cols>
  <sheetData>
    <row r="1" spans="1:24" ht="25.5" customHeight="1" x14ac:dyDescent="0.2">
      <c r="A1" s="42" t="s">
        <v>99</v>
      </c>
      <c r="B1" s="42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x14ac:dyDescent="0.2">
      <c r="A2" s="20" t="s">
        <v>107</v>
      </c>
      <c r="B2" s="20"/>
      <c r="C2" s="20"/>
      <c r="D2" s="20"/>
      <c r="E2" s="44" t="s">
        <v>100</v>
      </c>
      <c r="F2" s="44"/>
      <c r="G2" s="25"/>
      <c r="H2" s="25"/>
      <c r="I2" s="49" t="s">
        <v>103</v>
      </c>
      <c r="J2" s="49"/>
      <c r="K2" s="49"/>
      <c r="L2" s="49"/>
      <c r="M2" s="20"/>
      <c r="N2" s="20"/>
      <c r="O2" s="20"/>
      <c r="P2" s="20"/>
      <c r="Q2" s="25"/>
      <c r="R2" s="25"/>
      <c r="S2" s="25"/>
      <c r="T2" s="25"/>
      <c r="U2" s="25"/>
      <c r="V2" s="25"/>
      <c r="W2" s="25"/>
      <c r="X2" s="25"/>
    </row>
    <row r="3" spans="1:24" x14ac:dyDescent="0.2">
      <c r="A3" s="43" t="s">
        <v>108</v>
      </c>
      <c r="B3" s="43"/>
      <c r="C3" s="43"/>
      <c r="D3" s="43"/>
      <c r="E3" s="44" t="s">
        <v>100</v>
      </c>
      <c r="F3" s="4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ht="13.5" thickBo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ht="41.25" x14ac:dyDescent="0.8">
      <c r="A5" s="30"/>
      <c r="B5" s="57" t="s">
        <v>69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31"/>
      <c r="N5" s="31"/>
      <c r="O5" s="31"/>
      <c r="P5" s="32"/>
      <c r="Q5" s="25"/>
      <c r="R5" s="25"/>
      <c r="S5" s="25"/>
      <c r="T5" s="25"/>
      <c r="U5" s="25"/>
      <c r="V5" s="25"/>
      <c r="W5" s="25"/>
      <c r="X5" s="25"/>
    </row>
    <row r="6" spans="1:24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  <c r="Q6" s="25"/>
      <c r="R6" s="25"/>
      <c r="S6" s="25"/>
      <c r="T6" s="25"/>
      <c r="U6" s="25"/>
      <c r="V6" s="25"/>
      <c r="W6" s="25"/>
      <c r="X6" s="25"/>
    </row>
    <row r="7" spans="1:24" x14ac:dyDescent="0.2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25"/>
      <c r="R7" s="25"/>
      <c r="S7" s="25"/>
      <c r="T7" s="25"/>
      <c r="U7" s="25"/>
      <c r="V7" s="25"/>
      <c r="W7" s="25"/>
      <c r="X7" s="25"/>
    </row>
    <row r="8" spans="1:24" s="27" customFormat="1" ht="18" x14ac:dyDescent="0.25">
      <c r="A8" s="51" t="s">
        <v>105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/>
      <c r="Q8" s="26"/>
      <c r="R8" s="26"/>
      <c r="S8" s="26"/>
      <c r="T8" s="26"/>
      <c r="U8" s="26"/>
      <c r="V8" s="26"/>
      <c r="W8" s="26"/>
      <c r="X8" s="26"/>
    </row>
    <row r="9" spans="1:24" s="27" customFormat="1" ht="54" customHeight="1" x14ac:dyDescent="0.25">
      <c r="A9" s="54" t="s">
        <v>90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  <c r="Q9" s="26"/>
      <c r="R9" s="26"/>
      <c r="S9" s="26"/>
      <c r="T9" s="26"/>
      <c r="U9" s="26"/>
      <c r="V9" s="26"/>
      <c r="W9" s="26"/>
      <c r="X9" s="26"/>
    </row>
    <row r="10" spans="1:24" s="27" customFormat="1" ht="18" x14ac:dyDescent="0.25">
      <c r="A10" s="51" t="s">
        <v>91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29"/>
      <c r="R10" s="26"/>
      <c r="S10" s="26"/>
      <c r="T10" s="26"/>
      <c r="U10" s="26"/>
      <c r="V10" s="26"/>
      <c r="W10" s="26"/>
      <c r="X10" s="26"/>
    </row>
    <row r="11" spans="1:24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3"/>
      <c r="Q11" s="25"/>
      <c r="R11" s="25"/>
      <c r="S11" s="25"/>
      <c r="T11" s="25"/>
      <c r="U11" s="25"/>
      <c r="V11" s="25"/>
      <c r="W11" s="25"/>
      <c r="X11" s="25"/>
    </row>
    <row r="12" spans="1:24" x14ac:dyDescent="0.2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25"/>
      <c r="R12" s="25"/>
      <c r="S12" s="25"/>
      <c r="T12" s="25"/>
      <c r="U12" s="25"/>
      <c r="V12" s="25"/>
      <c r="W12" s="25"/>
      <c r="X12" s="25"/>
    </row>
    <row r="13" spans="1:24" x14ac:dyDescent="0.2">
      <c r="A13" s="33" t="s">
        <v>76</v>
      </c>
      <c r="B13" s="35" t="s">
        <v>104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6"/>
      <c r="Q13" s="25"/>
      <c r="R13" s="25"/>
      <c r="S13" s="25"/>
      <c r="T13" s="25"/>
      <c r="U13" s="25"/>
      <c r="V13" s="25"/>
      <c r="W13" s="25"/>
      <c r="X13" s="25"/>
    </row>
    <row r="14" spans="1:24" x14ac:dyDescent="0.2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25"/>
      <c r="R14" s="25"/>
      <c r="S14" s="25"/>
      <c r="T14" s="25"/>
      <c r="U14" s="25"/>
      <c r="V14" s="25"/>
      <c r="W14" s="25"/>
      <c r="X14" s="25"/>
    </row>
    <row r="15" spans="1:24" x14ac:dyDescent="0.2">
      <c r="A15" s="33" t="s">
        <v>77</v>
      </c>
      <c r="B15" s="35" t="s">
        <v>80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  <c r="Q15" s="25"/>
      <c r="R15" s="25"/>
      <c r="S15" s="25"/>
      <c r="T15" s="25"/>
      <c r="U15" s="25"/>
      <c r="V15" s="25"/>
      <c r="W15" s="25"/>
      <c r="X15" s="25"/>
    </row>
    <row r="16" spans="1:24" x14ac:dyDescent="0.2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6"/>
      <c r="Q16" s="25"/>
      <c r="R16" s="25"/>
      <c r="S16" s="25"/>
      <c r="T16" s="25"/>
      <c r="U16" s="25"/>
      <c r="V16" s="25"/>
      <c r="W16" s="25"/>
      <c r="X16" s="25"/>
    </row>
    <row r="17" spans="1:24" x14ac:dyDescent="0.2">
      <c r="A17" s="33" t="s">
        <v>78</v>
      </c>
      <c r="B17" s="35" t="s">
        <v>106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25"/>
      <c r="R17" s="25"/>
      <c r="S17" s="25"/>
      <c r="T17" s="25"/>
      <c r="U17" s="25"/>
      <c r="V17" s="25"/>
      <c r="W17" s="25"/>
      <c r="X17" s="25"/>
    </row>
    <row r="18" spans="1:24" x14ac:dyDescent="0.2">
      <c r="A18" s="34"/>
      <c r="B18" s="35" t="s">
        <v>81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6"/>
      <c r="Q18" s="25"/>
      <c r="R18" s="25"/>
      <c r="S18" s="25"/>
      <c r="T18" s="25"/>
      <c r="U18" s="25"/>
      <c r="V18" s="25"/>
      <c r="W18" s="25"/>
      <c r="X18" s="25"/>
    </row>
    <row r="19" spans="1:24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/>
      <c r="Q19" s="25"/>
      <c r="R19" s="25"/>
      <c r="S19" s="25"/>
      <c r="T19" s="25"/>
      <c r="U19" s="25"/>
      <c r="V19" s="25"/>
      <c r="W19" s="25"/>
      <c r="X19" s="25"/>
    </row>
    <row r="20" spans="1:24" x14ac:dyDescent="0.2">
      <c r="A20" s="33" t="s">
        <v>79</v>
      </c>
      <c r="B20" s="35" t="s">
        <v>82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6"/>
      <c r="Q20" s="25"/>
      <c r="R20" s="25"/>
      <c r="S20" s="25"/>
      <c r="T20" s="25"/>
      <c r="U20" s="25"/>
      <c r="V20" s="25"/>
      <c r="W20" s="25"/>
      <c r="X20" s="25"/>
    </row>
    <row r="21" spans="1:24" x14ac:dyDescent="0.2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  <c r="Q21" s="25"/>
      <c r="R21" s="25"/>
      <c r="S21" s="25"/>
      <c r="T21" s="25"/>
      <c r="U21" s="25"/>
      <c r="V21" s="25"/>
      <c r="W21" s="25"/>
      <c r="X21" s="25"/>
    </row>
    <row r="22" spans="1:24" x14ac:dyDescent="0.2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6"/>
      <c r="Q22" s="25"/>
      <c r="R22" s="25"/>
      <c r="S22" s="25"/>
      <c r="T22" s="25"/>
      <c r="U22" s="25"/>
      <c r="V22" s="25"/>
      <c r="W22" s="25"/>
      <c r="X22" s="25"/>
    </row>
    <row r="23" spans="1:24" x14ac:dyDescent="0.2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6"/>
      <c r="Q23" s="25"/>
      <c r="R23" s="25"/>
      <c r="S23" s="25"/>
      <c r="T23" s="25"/>
      <c r="U23" s="25"/>
      <c r="V23" s="25"/>
      <c r="W23" s="25"/>
      <c r="X23" s="25"/>
    </row>
    <row r="24" spans="1:24" x14ac:dyDescent="0.2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6"/>
      <c r="Q24" s="25"/>
      <c r="R24" s="25"/>
      <c r="S24" s="25"/>
      <c r="T24" s="25"/>
      <c r="U24" s="25"/>
      <c r="V24" s="25"/>
      <c r="W24" s="25"/>
      <c r="X24" s="25"/>
    </row>
    <row r="25" spans="1:24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6"/>
      <c r="Q25" s="25"/>
      <c r="R25" s="25"/>
      <c r="S25" s="25"/>
      <c r="T25" s="25"/>
      <c r="U25" s="25"/>
      <c r="V25" s="25"/>
      <c r="W25" s="25"/>
      <c r="X25" s="25"/>
    </row>
    <row r="26" spans="1:24" x14ac:dyDescent="0.2">
      <c r="A26" s="40" t="s">
        <v>89</v>
      </c>
      <c r="B26" s="41"/>
      <c r="C26" s="41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6"/>
      <c r="Q26" s="25"/>
      <c r="R26" s="25"/>
      <c r="S26" s="25"/>
      <c r="T26" s="25"/>
      <c r="U26" s="25"/>
      <c r="V26" s="25"/>
      <c r="W26" s="25"/>
      <c r="X26" s="25"/>
    </row>
    <row r="27" spans="1:24" x14ac:dyDescent="0.2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6"/>
      <c r="Q27" s="25"/>
      <c r="R27" s="25"/>
      <c r="S27" s="25"/>
      <c r="T27" s="25"/>
      <c r="U27" s="25"/>
      <c r="V27" s="25"/>
      <c r="W27" s="25"/>
      <c r="X27" s="25"/>
    </row>
    <row r="28" spans="1:24" x14ac:dyDescent="0.2">
      <c r="A28" s="34" t="s">
        <v>70</v>
      </c>
      <c r="B28" s="50" t="s">
        <v>87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35"/>
      <c r="N28" s="35"/>
      <c r="O28" s="35"/>
      <c r="P28" s="36"/>
      <c r="Q28" s="25"/>
      <c r="R28" s="25"/>
      <c r="S28" s="25"/>
      <c r="T28" s="25"/>
      <c r="U28" s="25"/>
      <c r="V28" s="25"/>
      <c r="W28" s="25"/>
      <c r="X28" s="25"/>
    </row>
    <row r="29" spans="1:24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  <c r="Q29" s="25"/>
      <c r="R29" s="25"/>
      <c r="S29" s="25"/>
      <c r="T29" s="25"/>
      <c r="U29" s="25"/>
      <c r="V29" s="25"/>
      <c r="W29" s="25"/>
      <c r="X29" s="25"/>
    </row>
    <row r="30" spans="1:24" x14ac:dyDescent="0.2">
      <c r="A30" s="34" t="s">
        <v>83</v>
      </c>
      <c r="B30" s="50" t="s">
        <v>94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35"/>
      <c r="N30" s="35"/>
      <c r="O30" s="35"/>
      <c r="P30" s="36"/>
      <c r="Q30" s="25"/>
      <c r="R30" s="25"/>
      <c r="S30" s="25"/>
      <c r="T30" s="25"/>
      <c r="U30" s="25"/>
      <c r="V30" s="25"/>
      <c r="W30" s="25"/>
      <c r="X30" s="25"/>
    </row>
    <row r="31" spans="1:24" x14ac:dyDescent="0.2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6"/>
      <c r="Q31" s="25"/>
      <c r="R31" s="25"/>
      <c r="S31" s="25"/>
      <c r="T31" s="25"/>
      <c r="U31" s="25"/>
      <c r="V31" s="25"/>
      <c r="W31" s="25"/>
      <c r="X31" s="25"/>
    </row>
    <row r="32" spans="1:24" x14ac:dyDescent="0.2">
      <c r="A32" s="34" t="s">
        <v>84</v>
      </c>
      <c r="B32" s="50" t="s">
        <v>95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35"/>
      <c r="N32" s="35"/>
      <c r="O32" s="35"/>
      <c r="P32" s="36"/>
      <c r="Q32" s="25"/>
      <c r="R32" s="25"/>
      <c r="S32" s="25"/>
      <c r="T32" s="25"/>
      <c r="U32" s="25"/>
      <c r="V32" s="25"/>
      <c r="W32" s="25"/>
      <c r="X32" s="25"/>
    </row>
    <row r="33" spans="1:24" x14ac:dyDescent="0.2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6"/>
      <c r="Q33" s="25"/>
      <c r="R33" s="25"/>
      <c r="S33" s="25"/>
      <c r="T33" s="25"/>
      <c r="U33" s="25"/>
      <c r="V33" s="25"/>
      <c r="W33" s="25"/>
      <c r="X33" s="25"/>
    </row>
    <row r="34" spans="1:24" x14ac:dyDescent="0.2">
      <c r="A34" s="34" t="s">
        <v>85</v>
      </c>
      <c r="B34" s="50" t="s">
        <v>88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35"/>
      <c r="N34" s="35"/>
      <c r="O34" s="35"/>
      <c r="P34" s="36"/>
      <c r="Q34" s="25"/>
      <c r="R34" s="25"/>
      <c r="S34" s="25"/>
      <c r="T34" s="25"/>
      <c r="U34" s="25"/>
      <c r="V34" s="25"/>
      <c r="W34" s="25"/>
      <c r="X34" s="25"/>
    </row>
    <row r="35" spans="1:24" x14ac:dyDescent="0.2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6"/>
      <c r="Q35" s="25"/>
      <c r="R35" s="25"/>
      <c r="S35" s="25"/>
      <c r="T35" s="25"/>
      <c r="U35" s="25"/>
      <c r="V35" s="25"/>
      <c r="W35" s="25"/>
      <c r="X35" s="25"/>
    </row>
    <row r="36" spans="1:24" x14ac:dyDescent="0.2">
      <c r="A36" s="34" t="s">
        <v>86</v>
      </c>
      <c r="B36" s="50" t="s">
        <v>96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35"/>
      <c r="N36" s="35"/>
      <c r="O36" s="35"/>
      <c r="P36" s="36"/>
      <c r="Q36" s="25"/>
      <c r="R36" s="25"/>
      <c r="S36" s="25"/>
      <c r="T36" s="25"/>
      <c r="U36" s="25"/>
      <c r="V36" s="25"/>
      <c r="W36" s="25"/>
      <c r="X36" s="25"/>
    </row>
    <row r="37" spans="1:24" x14ac:dyDescent="0.2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6"/>
      <c r="Q37" s="25"/>
      <c r="R37" s="25"/>
      <c r="S37" s="25"/>
      <c r="T37" s="25"/>
      <c r="U37" s="25"/>
      <c r="V37" s="25"/>
      <c r="W37" s="25"/>
      <c r="X37" s="25"/>
    </row>
    <row r="38" spans="1:24" ht="13.5" thickBot="1" x14ac:dyDescent="0.25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/>
      <c r="Q38" s="25"/>
      <c r="R38" s="25"/>
      <c r="S38" s="25"/>
      <c r="T38" s="25"/>
      <c r="U38" s="25"/>
      <c r="V38" s="25"/>
      <c r="W38" s="25"/>
      <c r="X38" s="25"/>
    </row>
    <row r="39" spans="1:24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  <row r="40" spans="1:24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spans="1:24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spans="1:24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</row>
    <row r="43" spans="1:24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</row>
    <row r="44" spans="1:24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spans="1:24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spans="1:24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spans="1:24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</row>
    <row r="48" spans="1:24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spans="1:24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</row>
    <row r="50" spans="1:24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</row>
    <row r="51" spans="1:24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</row>
    <row r="52" spans="1:24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</row>
    <row r="53" spans="1:24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</row>
    <row r="54" spans="1:24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</row>
    <row r="55" spans="1:24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</row>
    <row r="56" spans="1:24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</row>
    <row r="57" spans="1:24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</row>
    <row r="58" spans="1:24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</row>
    <row r="59" spans="1:24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</row>
    <row r="60" spans="1:24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 spans="1:24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</row>
    <row r="64" spans="1:24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</row>
    <row r="65" spans="1:24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</row>
    <row r="66" spans="1:24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</row>
    <row r="67" spans="1:24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</row>
    <row r="68" spans="1:24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</row>
    <row r="69" spans="1:24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</row>
    <row r="70" spans="1:24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</row>
    <row r="71" spans="1:24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</row>
    <row r="72" spans="1:24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</row>
    <row r="73" spans="1:24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</row>
    <row r="74" spans="1:24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</row>
    <row r="75" spans="1:24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</row>
    <row r="76" spans="1:24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</row>
    <row r="77" spans="1:24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</row>
    <row r="78" spans="1:24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</row>
    <row r="79" spans="1:24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</row>
    <row r="80" spans="1:24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</row>
    <row r="81" spans="1:24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</row>
  </sheetData>
  <mergeCells count="9">
    <mergeCell ref="B36:L36"/>
    <mergeCell ref="A8:P8"/>
    <mergeCell ref="A9:P9"/>
    <mergeCell ref="A10:P11"/>
    <mergeCell ref="B5:L5"/>
    <mergeCell ref="B28:L28"/>
    <mergeCell ref="B30:L30"/>
    <mergeCell ref="B32:L32"/>
    <mergeCell ref="B34:L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zoomScale="90" zoomScaleNormal="90" workbookViewId="0">
      <selection activeCell="A227" sqref="A227"/>
    </sheetView>
  </sheetViews>
  <sheetFormatPr baseColWidth="10" defaultRowHeight="12.75" x14ac:dyDescent="0.2"/>
  <cols>
    <col min="1" max="1" width="95.5703125" style="2" customWidth="1"/>
    <col min="2" max="2" width="11.42578125" style="2"/>
    <col min="3" max="3" width="31.28515625" style="2" customWidth="1"/>
    <col min="4" max="16384" width="11.42578125" style="2"/>
  </cols>
  <sheetData>
    <row r="1" spans="1:6" ht="20.25" x14ac:dyDescent="0.3">
      <c r="A1" s="10" t="s">
        <v>109</v>
      </c>
    </row>
    <row r="2" spans="1:6" ht="20.25" x14ac:dyDescent="0.3">
      <c r="A2" s="10" t="s">
        <v>12</v>
      </c>
      <c r="E2" s="12"/>
      <c r="F2" s="2" t="s">
        <v>17</v>
      </c>
    </row>
    <row r="3" spans="1:6" ht="20.25" x14ac:dyDescent="0.3">
      <c r="A3" s="10"/>
    </row>
    <row r="4" spans="1:6" ht="20.25" x14ac:dyDescent="0.3">
      <c r="A4" s="10" t="s">
        <v>11</v>
      </c>
      <c r="E4" s="11"/>
      <c r="F4" s="2" t="s">
        <v>18</v>
      </c>
    </row>
    <row r="9" spans="1:6" ht="12" customHeight="1" x14ac:dyDescent="0.2"/>
    <row r="10" spans="1:6" ht="13.5" thickBot="1" x14ac:dyDescent="0.25">
      <c r="A10" s="3"/>
    </row>
    <row r="11" spans="1:6" x14ac:dyDescent="0.2">
      <c r="A11" s="4" t="s">
        <v>20</v>
      </c>
      <c r="B11" s="5">
        <v>4096</v>
      </c>
    </row>
    <row r="12" spans="1:6" x14ac:dyDescent="0.2">
      <c r="A12" s="6" t="s">
        <v>21</v>
      </c>
      <c r="B12" s="7"/>
    </row>
    <row r="13" spans="1:6" x14ac:dyDescent="0.2">
      <c r="A13" s="1" t="s">
        <v>14</v>
      </c>
      <c r="B13" s="7"/>
    </row>
    <row r="14" spans="1:6" x14ac:dyDescent="0.2">
      <c r="A14" s="6" t="s">
        <v>22</v>
      </c>
      <c r="B14" s="45">
        <v>52</v>
      </c>
    </row>
    <row r="15" spans="1:6" x14ac:dyDescent="0.2">
      <c r="A15" s="6"/>
      <c r="B15" s="45"/>
    </row>
    <row r="16" spans="1:6" x14ac:dyDescent="0.2">
      <c r="A16" s="6" t="s">
        <v>16</v>
      </c>
      <c r="B16" s="45">
        <v>100</v>
      </c>
    </row>
    <row r="17" spans="1:2" x14ac:dyDescent="0.2">
      <c r="A17" s="6" t="s">
        <v>15</v>
      </c>
      <c r="B17" s="45">
        <f>24/32</f>
        <v>0.75</v>
      </c>
    </row>
    <row r="18" spans="1:2" x14ac:dyDescent="0.2">
      <c r="A18" s="6"/>
      <c r="B18" s="7"/>
    </row>
    <row r="19" spans="1:2" x14ac:dyDescent="0.2">
      <c r="A19" s="6"/>
      <c r="B19" s="7"/>
    </row>
    <row r="20" spans="1:2" x14ac:dyDescent="0.2">
      <c r="A20" s="13" t="s">
        <v>19</v>
      </c>
      <c r="B20" s="7"/>
    </row>
    <row r="21" spans="1:2" x14ac:dyDescent="0.2">
      <c r="A21" s="6"/>
      <c r="B21" s="7"/>
    </row>
    <row r="22" spans="1:2" x14ac:dyDescent="0.2">
      <c r="A22" s="6" t="s">
        <v>23</v>
      </c>
      <c r="B22" s="45">
        <v>4096</v>
      </c>
    </row>
    <row r="23" spans="1:2" x14ac:dyDescent="0.2">
      <c r="A23" s="6" t="s">
        <v>39</v>
      </c>
      <c r="B23" s="45">
        <v>80</v>
      </c>
    </row>
    <row r="24" spans="1:2" ht="13.5" thickBot="1" x14ac:dyDescent="0.25">
      <c r="A24" s="8"/>
      <c r="B24" s="9"/>
    </row>
    <row r="25" spans="1:2" x14ac:dyDescent="0.2">
      <c r="A25" s="2" t="s">
        <v>4</v>
      </c>
      <c r="B25" s="2">
        <f>PI()</f>
        <v>3.1415926535897931</v>
      </c>
    </row>
    <row r="47" spans="1:1" ht="15.75" x14ac:dyDescent="0.25">
      <c r="A47" s="24" t="s">
        <v>54</v>
      </c>
    </row>
    <row r="48" spans="1:1" ht="15.75" x14ac:dyDescent="0.25">
      <c r="A48" s="14" t="s">
        <v>61</v>
      </c>
    </row>
    <row r="49" spans="1:1" ht="15.75" x14ac:dyDescent="0.25">
      <c r="A49" s="14"/>
    </row>
    <row r="50" spans="1:1" ht="15.75" x14ac:dyDescent="0.25">
      <c r="A50" s="14"/>
    </row>
    <row r="51" spans="1:1" ht="15.75" x14ac:dyDescent="0.25">
      <c r="A51" s="14"/>
    </row>
    <row r="52" spans="1:1" ht="15.75" x14ac:dyDescent="0.25">
      <c r="A52" s="14"/>
    </row>
    <row r="53" spans="1:1" ht="15.75" x14ac:dyDescent="0.25">
      <c r="A53" s="14"/>
    </row>
    <row r="54" spans="1:1" ht="15.75" x14ac:dyDescent="0.25">
      <c r="A54" s="14"/>
    </row>
    <row r="55" spans="1:1" ht="15.75" x14ac:dyDescent="0.25">
      <c r="A55" s="14"/>
    </row>
    <row r="56" spans="1:1" ht="15.75" x14ac:dyDescent="0.25">
      <c r="A56" s="14"/>
    </row>
    <row r="57" spans="1:1" ht="15.75" x14ac:dyDescent="0.25">
      <c r="A57" s="14"/>
    </row>
    <row r="58" spans="1:1" ht="15.75" x14ac:dyDescent="0.25">
      <c r="A58" s="14"/>
    </row>
    <row r="59" spans="1:1" ht="15.75" x14ac:dyDescent="0.25">
      <c r="A59" s="14"/>
    </row>
    <row r="60" spans="1:1" ht="15.75" x14ac:dyDescent="0.25">
      <c r="A60" s="14"/>
    </row>
    <row r="61" spans="1:1" ht="15.75" x14ac:dyDescent="0.25">
      <c r="A61" s="14"/>
    </row>
    <row r="62" spans="1:1" ht="15.75" x14ac:dyDescent="0.25">
      <c r="A62" s="14"/>
    </row>
    <row r="63" spans="1:1" ht="15.75" x14ac:dyDescent="0.25">
      <c r="A63" s="14"/>
    </row>
    <row r="64" spans="1:1" ht="15.75" x14ac:dyDescent="0.25">
      <c r="A64" s="14"/>
    </row>
    <row r="65" spans="1:3" ht="15.75" x14ac:dyDescent="0.25">
      <c r="A65" s="24" t="s">
        <v>55</v>
      </c>
    </row>
    <row r="66" spans="1:3" ht="15.75" x14ac:dyDescent="0.25">
      <c r="A66" s="14" t="s">
        <v>56</v>
      </c>
      <c r="B66" s="14"/>
    </row>
    <row r="68" spans="1:3" x14ac:dyDescent="0.2">
      <c r="A68" s="18" t="s">
        <v>41</v>
      </c>
    </row>
    <row r="69" spans="1:3" x14ac:dyDescent="0.2">
      <c r="A69" s="3"/>
    </row>
    <row r="70" spans="1:3" x14ac:dyDescent="0.2">
      <c r="A70" s="2" t="s">
        <v>28</v>
      </c>
      <c r="B70" s="11">
        <f>B11*B16*B17/(B14*B25)</f>
        <v>1880.476866070394</v>
      </c>
      <c r="C70" s="2" t="s">
        <v>2</v>
      </c>
    </row>
    <row r="71" spans="1:3" x14ac:dyDescent="0.2">
      <c r="A71" s="15" t="s">
        <v>27</v>
      </c>
    </row>
    <row r="72" spans="1:3" x14ac:dyDescent="0.2">
      <c r="A72" s="15"/>
    </row>
    <row r="75" spans="1:3" x14ac:dyDescent="0.2">
      <c r="A75" s="2" t="s">
        <v>29</v>
      </c>
      <c r="B75" s="11">
        <f>(B16*B17)/((B25*B14)/60)</f>
        <v>27.546047842828038</v>
      </c>
      <c r="C75" s="2" t="s">
        <v>3</v>
      </c>
    </row>
    <row r="76" spans="1:3" x14ac:dyDescent="0.2">
      <c r="A76" s="15" t="s">
        <v>26</v>
      </c>
    </row>
    <row r="77" spans="1:3" x14ac:dyDescent="0.2">
      <c r="A77" s="15"/>
    </row>
    <row r="93" spans="1:11" x14ac:dyDescent="0.2">
      <c r="C93" s="17"/>
      <c r="D93" s="18" t="s">
        <v>38</v>
      </c>
      <c r="E93" s="18"/>
      <c r="F93" s="18"/>
      <c r="G93" s="18"/>
      <c r="H93" s="18"/>
      <c r="I93" s="18"/>
      <c r="J93" s="18"/>
      <c r="K93" s="17"/>
    </row>
    <row r="96" spans="1:11" s="14" customFormat="1" ht="15.75" x14ac:dyDescent="0.25">
      <c r="A96" s="2"/>
      <c r="B96" s="2"/>
      <c r="C96" s="2"/>
    </row>
    <row r="111" spans="1:3" ht="15.75" x14ac:dyDescent="0.25">
      <c r="A111" s="24" t="s">
        <v>58</v>
      </c>
    </row>
    <row r="112" spans="1:3" ht="15.75" x14ac:dyDescent="0.25">
      <c r="A112" s="14" t="s">
        <v>57</v>
      </c>
      <c r="B112" s="14"/>
      <c r="C112" s="14"/>
    </row>
    <row r="131" spans="1:14" ht="18" x14ac:dyDescent="0.25">
      <c r="A131" s="28" t="s">
        <v>92</v>
      </c>
    </row>
    <row r="133" spans="1:14" x14ac:dyDescent="0.2">
      <c r="C133" s="17" t="s">
        <v>36</v>
      </c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</row>
    <row r="134" spans="1:14" x14ac:dyDescent="0.2">
      <c r="C134" s="23" t="s">
        <v>37</v>
      </c>
      <c r="D134" s="23"/>
      <c r="E134" s="23"/>
      <c r="F134" s="23"/>
      <c r="G134" s="23"/>
      <c r="H134" s="23"/>
      <c r="I134" s="23"/>
      <c r="J134" s="23"/>
    </row>
    <row r="164" spans="1:3" x14ac:dyDescent="0.2">
      <c r="A164" s="2" t="s">
        <v>5</v>
      </c>
    </row>
    <row r="166" spans="1:3" x14ac:dyDescent="0.2">
      <c r="A166" s="2" t="s">
        <v>9</v>
      </c>
      <c r="B166" s="11">
        <f>B22/(B25*B23)</f>
        <v>16.297466172610083</v>
      </c>
    </row>
    <row r="167" spans="1:3" x14ac:dyDescent="0.2">
      <c r="A167" s="15" t="s">
        <v>30</v>
      </c>
    </row>
    <row r="168" spans="1:3" x14ac:dyDescent="0.2">
      <c r="A168" s="15"/>
    </row>
    <row r="170" spans="1:3" s="14" customFormat="1" ht="15.75" x14ac:dyDescent="0.25">
      <c r="A170" s="2" t="s">
        <v>10</v>
      </c>
      <c r="B170" s="11">
        <f>B11*B16*B17/(B14*B25)</f>
        <v>1880.476866070394</v>
      </c>
      <c r="C170" s="2"/>
    </row>
    <row r="171" spans="1:3" x14ac:dyDescent="0.2">
      <c r="A171" s="15" t="s">
        <v>27</v>
      </c>
    </row>
    <row r="172" spans="1:3" x14ac:dyDescent="0.2">
      <c r="A172" s="15"/>
    </row>
    <row r="175" spans="1:3" x14ac:dyDescent="0.2">
      <c r="A175" s="2" t="s">
        <v>6</v>
      </c>
      <c r="B175" s="11">
        <f>B166/B170</f>
        <v>8.666666666666668E-3</v>
      </c>
      <c r="C175" s="2" t="s">
        <v>7</v>
      </c>
    </row>
    <row r="176" spans="1:3" x14ac:dyDescent="0.2">
      <c r="A176" s="15" t="s">
        <v>40</v>
      </c>
    </row>
    <row r="177" spans="1:3" x14ac:dyDescent="0.2">
      <c r="A177" s="15"/>
    </row>
    <row r="180" spans="1:3" ht="15.75" x14ac:dyDescent="0.25">
      <c r="A180" s="24" t="s">
        <v>59</v>
      </c>
    </row>
    <row r="181" spans="1:3" ht="15.75" x14ac:dyDescent="0.25">
      <c r="A181" s="14" t="s">
        <v>60</v>
      </c>
      <c r="B181" s="14"/>
      <c r="C181" s="1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3"/>
  <sheetViews>
    <sheetView workbookViewId="0">
      <selection activeCell="A2" sqref="A2"/>
    </sheetView>
  </sheetViews>
  <sheetFormatPr baseColWidth="10" defaultRowHeight="12.75" x14ac:dyDescent="0.2"/>
  <cols>
    <col min="1" max="1" width="96.140625" style="2" customWidth="1"/>
    <col min="2" max="2" width="11.42578125" style="2"/>
    <col min="3" max="3" width="31.28515625" style="2" customWidth="1"/>
    <col min="4" max="16384" width="11.42578125" style="2"/>
  </cols>
  <sheetData>
    <row r="1" spans="1:6" ht="20.25" x14ac:dyDescent="0.3">
      <c r="A1" s="10" t="s">
        <v>109</v>
      </c>
    </row>
    <row r="2" spans="1:6" ht="20.25" x14ac:dyDescent="0.3">
      <c r="A2" s="10" t="s">
        <v>12</v>
      </c>
      <c r="E2" s="12"/>
      <c r="F2" s="2" t="s">
        <v>17</v>
      </c>
    </row>
    <row r="3" spans="1:6" ht="20.25" x14ac:dyDescent="0.3">
      <c r="A3" s="10"/>
    </row>
    <row r="4" spans="1:6" ht="20.25" x14ac:dyDescent="0.3">
      <c r="A4" s="10" t="s">
        <v>71</v>
      </c>
      <c r="E4" s="11"/>
      <c r="F4" s="2" t="s">
        <v>18</v>
      </c>
    </row>
    <row r="10" spans="1:6" ht="13.5" thickBot="1" x14ac:dyDescent="0.25">
      <c r="A10" s="3"/>
    </row>
    <row r="11" spans="1:6" x14ac:dyDescent="0.2">
      <c r="A11" s="4" t="s">
        <v>20</v>
      </c>
      <c r="B11" s="5">
        <v>4096</v>
      </c>
    </row>
    <row r="12" spans="1:6" x14ac:dyDescent="0.2">
      <c r="A12" s="6" t="s">
        <v>21</v>
      </c>
      <c r="B12" s="7"/>
    </row>
    <row r="13" spans="1:6" ht="18" x14ac:dyDescent="0.2">
      <c r="A13" s="1" t="s">
        <v>14</v>
      </c>
      <c r="B13" s="7"/>
      <c r="F13" s="21"/>
    </row>
    <row r="14" spans="1:6" ht="14.25" x14ac:dyDescent="0.2">
      <c r="A14" s="6" t="s">
        <v>22</v>
      </c>
      <c r="B14" s="45">
        <v>60</v>
      </c>
      <c r="F14" s="22"/>
    </row>
    <row r="15" spans="1:6" x14ac:dyDescent="0.2">
      <c r="A15" s="6"/>
      <c r="B15" s="45"/>
    </row>
    <row r="16" spans="1:6" x14ac:dyDescent="0.2">
      <c r="A16" s="6" t="s">
        <v>16</v>
      </c>
      <c r="B16" s="45">
        <v>1</v>
      </c>
    </row>
    <row r="17" spans="1:2" x14ac:dyDescent="0.2">
      <c r="A17" s="6" t="s">
        <v>72</v>
      </c>
      <c r="B17" s="45">
        <v>2</v>
      </c>
    </row>
    <row r="18" spans="1:2" x14ac:dyDescent="0.2">
      <c r="A18" s="6"/>
      <c r="B18" s="7"/>
    </row>
    <row r="19" spans="1:2" x14ac:dyDescent="0.2">
      <c r="A19" s="6"/>
      <c r="B19" s="7"/>
    </row>
    <row r="20" spans="1:2" x14ac:dyDescent="0.2">
      <c r="A20" s="13" t="s">
        <v>19</v>
      </c>
      <c r="B20" s="48"/>
    </row>
    <row r="21" spans="1:2" x14ac:dyDescent="0.2">
      <c r="A21" s="6"/>
      <c r="B21" s="7"/>
    </row>
    <row r="22" spans="1:2" x14ac:dyDescent="0.2">
      <c r="A22" s="6" t="s">
        <v>63</v>
      </c>
      <c r="B22" s="7">
        <v>4096</v>
      </c>
    </row>
    <row r="23" spans="1:2" x14ac:dyDescent="0.2">
      <c r="A23" s="6" t="s">
        <v>73</v>
      </c>
      <c r="B23" s="45">
        <v>60</v>
      </c>
    </row>
    <row r="24" spans="1:2" ht="13.5" thickBot="1" x14ac:dyDescent="0.25">
      <c r="A24" s="8"/>
      <c r="B24" s="9"/>
    </row>
    <row r="25" spans="1:2" x14ac:dyDescent="0.2">
      <c r="A25" s="2" t="s">
        <v>4</v>
      </c>
      <c r="B25" s="2">
        <f>PI()</f>
        <v>3.1415926535897931</v>
      </c>
    </row>
    <row r="34" spans="1:1" ht="15.75" x14ac:dyDescent="0.25">
      <c r="A34" s="24" t="s">
        <v>54</v>
      </c>
    </row>
    <row r="35" spans="1:1" ht="15.75" x14ac:dyDescent="0.25">
      <c r="A35" s="14" t="s">
        <v>61</v>
      </c>
    </row>
    <row r="36" spans="1:1" ht="15.75" x14ac:dyDescent="0.25">
      <c r="A36" s="14"/>
    </row>
    <row r="37" spans="1:1" ht="15.75" x14ac:dyDescent="0.25">
      <c r="A37" s="14"/>
    </row>
    <row r="38" spans="1:1" ht="15.75" x14ac:dyDescent="0.25">
      <c r="A38" s="14"/>
    </row>
    <row r="39" spans="1:1" ht="15.75" x14ac:dyDescent="0.25">
      <c r="A39" s="14"/>
    </row>
    <row r="40" spans="1:1" ht="15.75" x14ac:dyDescent="0.25">
      <c r="A40" s="14"/>
    </row>
    <row r="41" spans="1:1" ht="15.75" x14ac:dyDescent="0.25">
      <c r="A41" s="14"/>
    </row>
    <row r="42" spans="1:1" ht="15.75" x14ac:dyDescent="0.25">
      <c r="A42" s="14"/>
    </row>
    <row r="43" spans="1:1" ht="15.75" x14ac:dyDescent="0.25">
      <c r="A43" s="14"/>
    </row>
    <row r="44" spans="1:1" ht="15.75" x14ac:dyDescent="0.25">
      <c r="A44" s="14"/>
    </row>
    <row r="45" spans="1:1" ht="15.75" x14ac:dyDescent="0.25">
      <c r="A45" s="14"/>
    </row>
    <row r="46" spans="1:1" ht="15.75" x14ac:dyDescent="0.25">
      <c r="A46" s="14"/>
    </row>
    <row r="47" spans="1:1" ht="15.75" x14ac:dyDescent="0.25">
      <c r="A47" s="14"/>
    </row>
    <row r="48" spans="1:1" ht="15.75" x14ac:dyDescent="0.25">
      <c r="A48" s="14"/>
    </row>
    <row r="49" spans="1:1" ht="15.75" x14ac:dyDescent="0.25">
      <c r="A49" s="14"/>
    </row>
    <row r="50" spans="1:1" ht="15.75" x14ac:dyDescent="0.25">
      <c r="A50" s="14"/>
    </row>
    <row r="51" spans="1:1" ht="15.75" x14ac:dyDescent="0.25">
      <c r="A51" s="14"/>
    </row>
    <row r="52" spans="1:1" ht="15.75" x14ac:dyDescent="0.25">
      <c r="A52" s="14"/>
    </row>
    <row r="53" spans="1:1" ht="15.75" x14ac:dyDescent="0.25">
      <c r="A53" s="14"/>
    </row>
    <row r="54" spans="1:1" ht="15.75" x14ac:dyDescent="0.25">
      <c r="A54" s="14"/>
    </row>
    <row r="55" spans="1:1" ht="15.75" x14ac:dyDescent="0.25">
      <c r="A55" s="14"/>
    </row>
    <row r="56" spans="1:1" ht="15.75" x14ac:dyDescent="0.25">
      <c r="A56" s="14"/>
    </row>
    <row r="57" spans="1:1" ht="15.75" x14ac:dyDescent="0.25">
      <c r="A57" s="14"/>
    </row>
    <row r="58" spans="1:1" ht="15.75" x14ac:dyDescent="0.25">
      <c r="A58" s="14"/>
    </row>
    <row r="59" spans="1:1" ht="15.75" x14ac:dyDescent="0.25">
      <c r="A59" s="14"/>
    </row>
    <row r="60" spans="1:1" ht="15.75" x14ac:dyDescent="0.25">
      <c r="A60" s="14"/>
    </row>
    <row r="61" spans="1:1" ht="15.75" x14ac:dyDescent="0.25">
      <c r="A61" s="14"/>
    </row>
    <row r="62" spans="1:1" ht="15.75" x14ac:dyDescent="0.25">
      <c r="A62" s="14"/>
    </row>
    <row r="63" spans="1:1" ht="15.75" x14ac:dyDescent="0.25">
      <c r="A63" s="14"/>
    </row>
    <row r="64" spans="1:1" ht="15.75" x14ac:dyDescent="0.25">
      <c r="A64" s="14"/>
    </row>
    <row r="65" spans="1:3" ht="15.75" x14ac:dyDescent="0.25">
      <c r="A65" s="14"/>
    </row>
    <row r="66" spans="1:3" ht="15.75" x14ac:dyDescent="0.25">
      <c r="A66" s="14"/>
    </row>
    <row r="67" spans="1:3" ht="15.75" x14ac:dyDescent="0.25">
      <c r="A67" s="14"/>
    </row>
    <row r="68" spans="1:3" ht="15.75" x14ac:dyDescent="0.25">
      <c r="A68" s="14"/>
    </row>
    <row r="69" spans="1:3" ht="15.75" x14ac:dyDescent="0.25">
      <c r="A69" s="14"/>
    </row>
    <row r="70" spans="1:3" ht="15.75" x14ac:dyDescent="0.25">
      <c r="A70" s="14"/>
    </row>
    <row r="71" spans="1:3" ht="15.75" x14ac:dyDescent="0.25">
      <c r="A71" s="14"/>
    </row>
    <row r="72" spans="1:3" ht="15.75" x14ac:dyDescent="0.25">
      <c r="A72" s="14"/>
    </row>
    <row r="73" spans="1:3" ht="15.75" x14ac:dyDescent="0.25">
      <c r="A73" s="14"/>
    </row>
    <row r="74" spans="1:3" ht="15.75" x14ac:dyDescent="0.25">
      <c r="A74" s="14"/>
    </row>
    <row r="75" spans="1:3" ht="15.75" x14ac:dyDescent="0.25">
      <c r="A75" s="24" t="s">
        <v>55</v>
      </c>
    </row>
    <row r="76" spans="1:3" ht="15.75" x14ac:dyDescent="0.25">
      <c r="A76" s="14" t="s">
        <v>56</v>
      </c>
      <c r="B76" s="14"/>
    </row>
    <row r="78" spans="1:3" x14ac:dyDescent="0.2">
      <c r="A78" s="18" t="s">
        <v>41</v>
      </c>
    </row>
    <row r="80" spans="1:3" x14ac:dyDescent="0.2">
      <c r="A80" s="2" t="s">
        <v>28</v>
      </c>
      <c r="B80" s="11">
        <f>B11*B16*B17/(B14*B25)</f>
        <v>43.459909793626892</v>
      </c>
      <c r="C80" s="2" t="s">
        <v>2</v>
      </c>
    </row>
    <row r="81" spans="1:3" x14ac:dyDescent="0.2">
      <c r="A81" s="15" t="s">
        <v>27</v>
      </c>
    </row>
    <row r="82" spans="1:3" x14ac:dyDescent="0.2">
      <c r="A82" s="15"/>
    </row>
    <row r="85" spans="1:3" x14ac:dyDescent="0.2">
      <c r="A85" s="2" t="s">
        <v>29</v>
      </c>
      <c r="B85" s="11">
        <f>(B16*B17)/((B25*B14)/60)</f>
        <v>0.63661977236758149</v>
      </c>
      <c r="C85" s="2" t="s">
        <v>62</v>
      </c>
    </row>
    <row r="86" spans="1:3" x14ac:dyDescent="0.2">
      <c r="A86" s="15" t="s">
        <v>26</v>
      </c>
    </row>
    <row r="87" spans="1:3" x14ac:dyDescent="0.2">
      <c r="A87" s="15"/>
    </row>
    <row r="105" spans="1:14" x14ac:dyDescent="0.2">
      <c r="B105" s="17"/>
      <c r="C105" s="18" t="s">
        <v>38</v>
      </c>
      <c r="D105" s="18"/>
      <c r="E105" s="18"/>
      <c r="F105" s="18"/>
      <c r="G105" s="18"/>
      <c r="H105" s="18"/>
      <c r="I105" s="18"/>
      <c r="J105" s="17"/>
    </row>
    <row r="108" spans="1:14" s="14" customFormat="1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27" spans="1:14" ht="15.75" x14ac:dyDescent="0.25">
      <c r="A127" s="24" t="s">
        <v>58</v>
      </c>
    </row>
    <row r="128" spans="1:14" ht="15.75" x14ac:dyDescent="0.25">
      <c r="A128" s="14" t="s">
        <v>57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47" spans="1:14" x14ac:dyDescent="0.2">
      <c r="A147" s="3" t="s">
        <v>92</v>
      </c>
    </row>
    <row r="154" spans="1:14" s="14" customFormat="1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76" spans="1:1" x14ac:dyDescent="0.2">
      <c r="A176" s="2" t="s">
        <v>5</v>
      </c>
    </row>
    <row r="178" spans="1:3" x14ac:dyDescent="0.2">
      <c r="A178" s="2" t="s">
        <v>9</v>
      </c>
      <c r="B178" s="11">
        <f>B22/(B25*B23)</f>
        <v>21.729954896813446</v>
      </c>
    </row>
    <row r="179" spans="1:3" x14ac:dyDescent="0.2">
      <c r="A179" s="15" t="s">
        <v>30</v>
      </c>
    </row>
    <row r="180" spans="1:3" x14ac:dyDescent="0.2">
      <c r="A180" s="15"/>
    </row>
    <row r="182" spans="1:3" x14ac:dyDescent="0.2">
      <c r="A182" s="2" t="s">
        <v>10</v>
      </c>
      <c r="B182" s="11">
        <f>B11*B16*B17/(B14*B25)</f>
        <v>43.459909793626892</v>
      </c>
    </row>
    <row r="183" spans="1:3" x14ac:dyDescent="0.2">
      <c r="A183" s="15" t="s">
        <v>27</v>
      </c>
    </row>
    <row r="184" spans="1:3" x14ac:dyDescent="0.2">
      <c r="A184" s="15"/>
    </row>
    <row r="187" spans="1:3" x14ac:dyDescent="0.2">
      <c r="A187" s="2" t="s">
        <v>6</v>
      </c>
      <c r="B187" s="11">
        <f>B178/B182</f>
        <v>0.5</v>
      </c>
      <c r="C187" s="2" t="s">
        <v>98</v>
      </c>
    </row>
    <row r="188" spans="1:3" x14ac:dyDescent="0.2">
      <c r="A188" s="15" t="s">
        <v>40</v>
      </c>
    </row>
    <row r="189" spans="1:3" x14ac:dyDescent="0.2">
      <c r="A189" s="15"/>
    </row>
    <row r="192" spans="1:3" ht="15.75" x14ac:dyDescent="0.25">
      <c r="A192" s="24" t="s">
        <v>59</v>
      </c>
    </row>
    <row r="193" spans="1:14" ht="15.75" x14ac:dyDescent="0.25">
      <c r="A193" s="14" t="s">
        <v>60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workbookViewId="0">
      <selection activeCell="A2" sqref="A2"/>
    </sheetView>
  </sheetViews>
  <sheetFormatPr baseColWidth="10" defaultRowHeight="12.75" x14ac:dyDescent="0.2"/>
  <cols>
    <col min="1" max="1" width="108.42578125" style="2" customWidth="1"/>
    <col min="2" max="2" width="11.42578125" style="2"/>
    <col min="3" max="3" width="31.28515625" style="2" customWidth="1"/>
    <col min="4" max="5" width="11.42578125" style="2" customWidth="1"/>
    <col min="6" max="11" width="11.42578125" style="2"/>
    <col min="12" max="12" width="7.42578125" style="2" customWidth="1"/>
    <col min="13" max="16384" width="11.42578125" style="2"/>
  </cols>
  <sheetData>
    <row r="1" spans="1:6" ht="20.25" x14ac:dyDescent="0.3">
      <c r="A1" s="10" t="s">
        <v>109</v>
      </c>
    </row>
    <row r="2" spans="1:6" ht="20.25" x14ac:dyDescent="0.3">
      <c r="A2" s="10" t="s">
        <v>12</v>
      </c>
      <c r="E2" s="12"/>
      <c r="F2" s="2" t="s">
        <v>17</v>
      </c>
    </row>
    <row r="3" spans="1:6" ht="20.25" x14ac:dyDescent="0.3">
      <c r="A3" s="10"/>
    </row>
    <row r="4" spans="1:6" ht="20.25" x14ac:dyDescent="0.3">
      <c r="A4" s="10" t="s">
        <v>49</v>
      </c>
      <c r="E4" s="11"/>
      <c r="F4" s="2" t="s">
        <v>18</v>
      </c>
    </row>
    <row r="8" spans="1:6" x14ac:dyDescent="0.2">
      <c r="A8" s="2" t="s">
        <v>13</v>
      </c>
    </row>
    <row r="10" spans="1:6" ht="13.5" thickBot="1" x14ac:dyDescent="0.25">
      <c r="A10" s="3"/>
    </row>
    <row r="11" spans="1:6" x14ac:dyDescent="0.2">
      <c r="A11" s="4" t="s">
        <v>75</v>
      </c>
      <c r="B11" s="5">
        <v>4096</v>
      </c>
    </row>
    <row r="12" spans="1:6" x14ac:dyDescent="0.2">
      <c r="A12" s="6" t="s">
        <v>21</v>
      </c>
      <c r="B12" s="7"/>
    </row>
    <row r="13" spans="1:6" x14ac:dyDescent="0.2">
      <c r="A13" s="1" t="s">
        <v>14</v>
      </c>
      <c r="B13" s="7"/>
    </row>
    <row r="14" spans="1:6" x14ac:dyDescent="0.2">
      <c r="A14" s="6" t="s">
        <v>22</v>
      </c>
      <c r="B14" s="45">
        <v>160</v>
      </c>
    </row>
    <row r="15" spans="1:6" x14ac:dyDescent="0.2">
      <c r="A15" s="6"/>
      <c r="B15" s="45"/>
    </row>
    <row r="16" spans="1:6" x14ac:dyDescent="0.2">
      <c r="A16" s="6" t="s">
        <v>74</v>
      </c>
      <c r="B16" s="45">
        <v>29</v>
      </c>
    </row>
    <row r="17" spans="1:2" x14ac:dyDescent="0.2">
      <c r="A17" s="6" t="s">
        <v>15</v>
      </c>
      <c r="B17" s="45">
        <v>1</v>
      </c>
    </row>
    <row r="18" spans="1:2" x14ac:dyDescent="0.2">
      <c r="A18" s="6"/>
      <c r="B18" s="7"/>
    </row>
    <row r="19" spans="1:2" x14ac:dyDescent="0.2">
      <c r="A19" s="6"/>
      <c r="B19" s="7"/>
    </row>
    <row r="20" spans="1:2" x14ac:dyDescent="0.2">
      <c r="A20" s="13" t="s">
        <v>19</v>
      </c>
      <c r="B20" s="7"/>
    </row>
    <row r="21" spans="1:2" x14ac:dyDescent="0.2">
      <c r="A21" s="6"/>
      <c r="B21" s="7"/>
    </row>
    <row r="22" spans="1:2" x14ac:dyDescent="0.2">
      <c r="A22" s="2" t="s">
        <v>50</v>
      </c>
      <c r="B22" s="7"/>
    </row>
    <row r="23" spans="1:2" x14ac:dyDescent="0.2">
      <c r="A23" s="6"/>
      <c r="B23" s="7"/>
    </row>
    <row r="24" spans="1:2" ht="13.5" thickBot="1" x14ac:dyDescent="0.25">
      <c r="A24" s="8"/>
      <c r="B24" s="9"/>
    </row>
    <row r="25" spans="1:2" x14ac:dyDescent="0.2">
      <c r="A25" s="2" t="s">
        <v>4</v>
      </c>
      <c r="B25" s="2">
        <f>PI()</f>
        <v>3.1415926535897931</v>
      </c>
    </row>
    <row r="32" spans="1:2" ht="15.75" x14ac:dyDescent="0.25">
      <c r="A32" s="24" t="s">
        <v>54</v>
      </c>
    </row>
    <row r="33" spans="1:1" ht="15.75" x14ac:dyDescent="0.25">
      <c r="A33" s="14" t="s">
        <v>61</v>
      </c>
    </row>
    <row r="34" spans="1:1" ht="15.75" x14ac:dyDescent="0.25">
      <c r="A34" s="14"/>
    </row>
    <row r="35" spans="1:1" ht="15.75" x14ac:dyDescent="0.25">
      <c r="A35" s="16" t="s">
        <v>64</v>
      </c>
    </row>
    <row r="36" spans="1:1" ht="15.75" x14ac:dyDescent="0.25">
      <c r="A36" s="14"/>
    </row>
    <row r="37" spans="1:1" ht="15.75" x14ac:dyDescent="0.25">
      <c r="A37" s="14"/>
    </row>
    <row r="38" spans="1:1" ht="15.75" x14ac:dyDescent="0.25">
      <c r="A38" s="14"/>
    </row>
    <row r="39" spans="1:1" ht="15.75" x14ac:dyDescent="0.25">
      <c r="A39" s="14"/>
    </row>
    <row r="40" spans="1:1" ht="15.75" x14ac:dyDescent="0.25">
      <c r="A40" s="14"/>
    </row>
    <row r="41" spans="1:1" ht="15.75" x14ac:dyDescent="0.25">
      <c r="A41" s="14"/>
    </row>
    <row r="42" spans="1:1" ht="15.75" x14ac:dyDescent="0.25">
      <c r="A42" s="14"/>
    </row>
    <row r="43" spans="1:1" ht="15.75" x14ac:dyDescent="0.25">
      <c r="A43" s="14"/>
    </row>
    <row r="44" spans="1:1" ht="15.75" x14ac:dyDescent="0.25">
      <c r="A44" s="14"/>
    </row>
    <row r="45" spans="1:1" ht="15.75" x14ac:dyDescent="0.25">
      <c r="A45" s="14"/>
    </row>
    <row r="46" spans="1:1" ht="15.75" x14ac:dyDescent="0.25">
      <c r="A46" s="14"/>
    </row>
    <row r="47" spans="1:1" ht="15.75" x14ac:dyDescent="0.25">
      <c r="A47" s="14"/>
    </row>
    <row r="48" spans="1:1" ht="15.75" x14ac:dyDescent="0.25">
      <c r="A48" s="14"/>
    </row>
    <row r="49" spans="1:3" ht="15.75" x14ac:dyDescent="0.25">
      <c r="A49" s="14"/>
    </row>
    <row r="50" spans="1:3" ht="15.75" x14ac:dyDescent="0.25">
      <c r="A50" s="14"/>
    </row>
    <row r="51" spans="1:3" ht="15.75" x14ac:dyDescent="0.25">
      <c r="A51" s="14"/>
    </row>
    <row r="52" spans="1:3" ht="15.75" x14ac:dyDescent="0.25">
      <c r="A52" s="14"/>
    </row>
    <row r="53" spans="1:3" ht="15.75" x14ac:dyDescent="0.25">
      <c r="A53" s="14"/>
    </row>
    <row r="54" spans="1:3" ht="15.75" x14ac:dyDescent="0.25">
      <c r="A54" s="14"/>
    </row>
    <row r="55" spans="1:3" ht="15.75" x14ac:dyDescent="0.25">
      <c r="A55" s="14"/>
    </row>
    <row r="56" spans="1:3" ht="15.75" x14ac:dyDescent="0.25">
      <c r="A56" s="24" t="s">
        <v>55</v>
      </c>
    </row>
    <row r="57" spans="1:3" ht="15.75" x14ac:dyDescent="0.25">
      <c r="A57" s="14" t="s">
        <v>56</v>
      </c>
    </row>
    <row r="59" spans="1:3" x14ac:dyDescent="0.2">
      <c r="A59" s="3" t="s">
        <v>24</v>
      </c>
    </row>
    <row r="60" spans="1:3" x14ac:dyDescent="0.2">
      <c r="A60" s="3"/>
      <c r="B60" s="11">
        <f>B11*B16*B17/(B14*B25)</f>
        <v>236.31325950284619</v>
      </c>
      <c r="C60" s="2" t="s">
        <v>46</v>
      </c>
    </row>
    <row r="61" spans="1:3" x14ac:dyDescent="0.2">
      <c r="A61" s="2" t="s">
        <v>0</v>
      </c>
    </row>
    <row r="62" spans="1:3" x14ac:dyDescent="0.2">
      <c r="A62" s="15" t="s">
        <v>27</v>
      </c>
    </row>
    <row r="63" spans="1:3" x14ac:dyDescent="0.2">
      <c r="A63" s="15"/>
    </row>
    <row r="64" spans="1:3" x14ac:dyDescent="0.2">
      <c r="B64" s="11">
        <f>(B16*B17)/((B25*B14)/60)</f>
        <v>3.4616200122487237</v>
      </c>
      <c r="C64" s="2" t="s">
        <v>47</v>
      </c>
    </row>
    <row r="65" spans="1:1" x14ac:dyDescent="0.2">
      <c r="A65" s="2" t="s">
        <v>1</v>
      </c>
    </row>
    <row r="66" spans="1:1" x14ac:dyDescent="0.2">
      <c r="A66" s="15" t="s">
        <v>26</v>
      </c>
    </row>
    <row r="67" spans="1:1" x14ac:dyDescent="0.2">
      <c r="A67" s="15"/>
    </row>
    <row r="84" spans="1:12" x14ac:dyDescent="0.2">
      <c r="C84" s="17"/>
      <c r="D84" s="18" t="s">
        <v>38</v>
      </c>
      <c r="E84" s="18"/>
      <c r="F84" s="18"/>
      <c r="G84" s="18"/>
      <c r="H84" s="18"/>
      <c r="I84" s="18"/>
      <c r="J84" s="18"/>
      <c r="K84" s="17"/>
    </row>
    <row r="87" spans="1:12" s="14" customFormat="1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104" spans="1:12" x14ac:dyDescent="0.2">
      <c r="A104" s="17" t="s">
        <v>35</v>
      </c>
    </row>
    <row r="105" spans="1:12" x14ac:dyDescent="0.2">
      <c r="A105" s="17" t="s">
        <v>34</v>
      </c>
    </row>
    <row r="107" spans="1:12" ht="15.75" x14ac:dyDescent="0.25">
      <c r="A107" s="24" t="s">
        <v>58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 ht="15.75" x14ac:dyDescent="0.25">
      <c r="A108" s="14" t="s">
        <v>57</v>
      </c>
    </row>
    <row r="129" spans="1:12" ht="15.75" x14ac:dyDescent="0.25">
      <c r="A129" s="14" t="s">
        <v>25</v>
      </c>
    </row>
    <row r="131" spans="1:12" x14ac:dyDescent="0.2">
      <c r="B131" s="17" t="s">
        <v>36</v>
      </c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">
      <c r="C132" s="17" t="s">
        <v>37</v>
      </c>
      <c r="D132" s="17"/>
      <c r="E132" s="17"/>
      <c r="F132" s="17"/>
      <c r="G132" s="17"/>
    </row>
    <row r="139" spans="1:12" s="14" customFormat="1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63" spans="1:3" x14ac:dyDescent="0.2">
      <c r="A163" s="3" t="s">
        <v>5</v>
      </c>
    </row>
    <row r="164" spans="1:3" x14ac:dyDescent="0.2">
      <c r="B164" s="11">
        <f>(((1/(B16*B17))*B25*B14*1000)*B60)/B176</f>
        <v>236.08069164265126</v>
      </c>
    </row>
    <row r="165" spans="1:3" x14ac:dyDescent="0.2">
      <c r="A165" s="2" t="s">
        <v>9</v>
      </c>
    </row>
    <row r="166" spans="1:3" ht="25.5" x14ac:dyDescent="0.2">
      <c r="A166" s="19" t="s">
        <v>43</v>
      </c>
    </row>
    <row r="167" spans="1:3" x14ac:dyDescent="0.2">
      <c r="A167" s="15"/>
    </row>
    <row r="168" spans="1:3" x14ac:dyDescent="0.2">
      <c r="B168" s="11">
        <f>B11*B16*B17/(B14*B25)</f>
        <v>236.31325950284619</v>
      </c>
    </row>
    <row r="169" spans="1:3" x14ac:dyDescent="0.2">
      <c r="A169" s="2" t="s">
        <v>10</v>
      </c>
    </row>
    <row r="170" spans="1:3" x14ac:dyDescent="0.2">
      <c r="A170" s="15" t="s">
        <v>27</v>
      </c>
    </row>
    <row r="171" spans="1:3" x14ac:dyDescent="0.2">
      <c r="A171" s="15"/>
    </row>
    <row r="172" spans="1:3" x14ac:dyDescent="0.2">
      <c r="B172" s="11">
        <f>B164/B168</f>
        <v>0.99901584929815535</v>
      </c>
      <c r="C172" s="2" t="s">
        <v>97</v>
      </c>
    </row>
    <row r="173" spans="1:3" x14ac:dyDescent="0.2">
      <c r="A173" s="2" t="s">
        <v>42</v>
      </c>
    </row>
    <row r="174" spans="1:3" x14ac:dyDescent="0.2">
      <c r="A174" s="15" t="s">
        <v>31</v>
      </c>
    </row>
    <row r="175" spans="1:3" x14ac:dyDescent="0.2">
      <c r="A175" s="15"/>
    </row>
    <row r="176" spans="1:3" x14ac:dyDescent="0.2">
      <c r="B176" s="20">
        <v>17350</v>
      </c>
      <c r="C176" s="2" t="s">
        <v>45</v>
      </c>
    </row>
    <row r="177" spans="1:12" x14ac:dyDescent="0.2">
      <c r="B177" s="11">
        <f>(1/(B16*B17))*(B25*B14*1000)</f>
        <v>17332.924985322996</v>
      </c>
    </row>
    <row r="178" spans="1:12" x14ac:dyDescent="0.2">
      <c r="A178" s="2" t="s">
        <v>8</v>
      </c>
    </row>
    <row r="179" spans="1:12" x14ac:dyDescent="0.2">
      <c r="A179" s="15" t="s">
        <v>32</v>
      </c>
    </row>
    <row r="180" spans="1:12" x14ac:dyDescent="0.2">
      <c r="A180" s="15"/>
    </row>
    <row r="182" spans="1:12" ht="15.75" x14ac:dyDescent="0.25">
      <c r="A182" s="24" t="s">
        <v>59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1:12" ht="15.75" x14ac:dyDescent="0.25">
      <c r="A183" s="14" t="s">
        <v>60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workbookViewId="0">
      <selection activeCell="A2" sqref="A2"/>
    </sheetView>
  </sheetViews>
  <sheetFormatPr baseColWidth="10" defaultRowHeight="12.75" x14ac:dyDescent="0.2"/>
  <cols>
    <col min="1" max="1" width="124.85546875" style="2" customWidth="1"/>
    <col min="2" max="2" width="11.42578125" style="2"/>
    <col min="3" max="3" width="31.28515625" style="2" customWidth="1"/>
    <col min="4" max="5" width="11.42578125" style="2" customWidth="1"/>
    <col min="6" max="11" width="11.42578125" style="2"/>
    <col min="12" max="12" width="7.42578125" style="2" customWidth="1"/>
    <col min="13" max="16384" width="11.42578125" style="2"/>
  </cols>
  <sheetData>
    <row r="1" spans="1:6" ht="20.25" x14ac:dyDescent="0.3">
      <c r="A1" s="10" t="s">
        <v>109</v>
      </c>
    </row>
    <row r="2" spans="1:6" ht="20.25" x14ac:dyDescent="0.3">
      <c r="A2" s="10" t="s">
        <v>12</v>
      </c>
      <c r="E2" s="12"/>
      <c r="F2" s="2" t="s">
        <v>17</v>
      </c>
    </row>
    <row r="3" spans="1:6" ht="20.25" x14ac:dyDescent="0.3">
      <c r="A3" s="10"/>
    </row>
    <row r="4" spans="1:6" ht="20.25" x14ac:dyDescent="0.3">
      <c r="A4" s="10" t="s">
        <v>102</v>
      </c>
      <c r="E4" s="11"/>
      <c r="F4" s="2" t="s">
        <v>18</v>
      </c>
    </row>
    <row r="8" spans="1:6" x14ac:dyDescent="0.2">
      <c r="A8" s="2" t="s">
        <v>13</v>
      </c>
    </row>
    <row r="10" spans="1:6" ht="13.5" thickBot="1" x14ac:dyDescent="0.25">
      <c r="A10" s="3"/>
    </row>
    <row r="11" spans="1:6" x14ac:dyDescent="0.2">
      <c r="A11" s="4" t="s">
        <v>20</v>
      </c>
      <c r="B11" s="5">
        <v>4096</v>
      </c>
    </row>
    <row r="12" spans="1:6" x14ac:dyDescent="0.2">
      <c r="A12" s="6" t="s">
        <v>21</v>
      </c>
      <c r="B12" s="7"/>
    </row>
    <row r="13" spans="1:6" x14ac:dyDescent="0.2">
      <c r="A13" s="1" t="s">
        <v>14</v>
      </c>
      <c r="B13" s="7"/>
    </row>
    <row r="14" spans="1:6" x14ac:dyDescent="0.2">
      <c r="A14" s="6" t="s">
        <v>22</v>
      </c>
      <c r="B14" s="45">
        <v>52</v>
      </c>
    </row>
    <row r="15" spans="1:6" x14ac:dyDescent="0.2">
      <c r="A15" s="6"/>
      <c r="B15" s="45"/>
    </row>
    <row r="16" spans="1:6" x14ac:dyDescent="0.2">
      <c r="A16" s="6" t="s">
        <v>16</v>
      </c>
      <c r="B16" s="45">
        <v>100</v>
      </c>
    </row>
    <row r="17" spans="1:2" x14ac:dyDescent="0.2">
      <c r="A17" s="6" t="s">
        <v>15</v>
      </c>
      <c r="B17" s="45">
        <f>24/32</f>
        <v>0.75</v>
      </c>
    </row>
    <row r="18" spans="1:2" x14ac:dyDescent="0.2">
      <c r="A18" s="6"/>
      <c r="B18" s="7"/>
    </row>
    <row r="19" spans="1:2" x14ac:dyDescent="0.2">
      <c r="A19" s="6"/>
      <c r="B19" s="7"/>
    </row>
    <row r="20" spans="1:2" x14ac:dyDescent="0.2">
      <c r="A20" s="13" t="s">
        <v>19</v>
      </c>
      <c r="B20" s="7"/>
    </row>
    <row r="21" spans="1:2" x14ac:dyDescent="0.2">
      <c r="A21" s="6"/>
      <c r="B21" s="7"/>
    </row>
    <row r="22" spans="1:2" x14ac:dyDescent="0.2">
      <c r="A22" s="2" t="s">
        <v>48</v>
      </c>
      <c r="B22" s="7"/>
    </row>
    <row r="23" spans="1:2" x14ac:dyDescent="0.2">
      <c r="A23" s="6"/>
      <c r="B23" s="7"/>
    </row>
    <row r="24" spans="1:2" ht="13.5" thickBot="1" x14ac:dyDescent="0.25">
      <c r="A24" s="8"/>
      <c r="B24" s="9"/>
    </row>
    <row r="25" spans="1:2" x14ac:dyDescent="0.2">
      <c r="A25" s="2" t="s">
        <v>4</v>
      </c>
      <c r="B25" s="2">
        <f>PI()</f>
        <v>3.1415926535897931</v>
      </c>
    </row>
    <row r="49" spans="1:1" ht="15.75" x14ac:dyDescent="0.25">
      <c r="A49" s="24" t="s">
        <v>54</v>
      </c>
    </row>
    <row r="50" spans="1:1" ht="15.75" x14ac:dyDescent="0.25">
      <c r="A50" s="14" t="s">
        <v>61</v>
      </c>
    </row>
    <row r="51" spans="1:1" ht="15.75" x14ac:dyDescent="0.25">
      <c r="A51" s="14"/>
    </row>
    <row r="52" spans="1:1" ht="15.75" x14ac:dyDescent="0.25">
      <c r="A52" s="16" t="s">
        <v>64</v>
      </c>
    </row>
    <row r="53" spans="1:1" ht="15.75" x14ac:dyDescent="0.25">
      <c r="A53" s="14"/>
    </row>
    <row r="54" spans="1:1" ht="15.75" x14ac:dyDescent="0.25">
      <c r="A54" s="14"/>
    </row>
    <row r="55" spans="1:1" ht="15.75" x14ac:dyDescent="0.25">
      <c r="A55" s="14"/>
    </row>
    <row r="56" spans="1:1" ht="15.75" x14ac:dyDescent="0.25">
      <c r="A56" s="14"/>
    </row>
    <row r="57" spans="1:1" ht="15.75" x14ac:dyDescent="0.25">
      <c r="A57" s="14"/>
    </row>
    <row r="58" spans="1:1" ht="15.75" x14ac:dyDescent="0.25">
      <c r="A58" s="14"/>
    </row>
    <row r="59" spans="1:1" ht="15.75" x14ac:dyDescent="0.25">
      <c r="A59" s="14"/>
    </row>
    <row r="60" spans="1:1" ht="15.75" x14ac:dyDescent="0.25">
      <c r="A60" s="14"/>
    </row>
    <row r="61" spans="1:1" ht="15.75" x14ac:dyDescent="0.25">
      <c r="A61" s="14"/>
    </row>
    <row r="62" spans="1:1" ht="15.75" x14ac:dyDescent="0.25">
      <c r="A62" s="14"/>
    </row>
    <row r="63" spans="1:1" ht="15.75" x14ac:dyDescent="0.25">
      <c r="A63" s="14"/>
    </row>
    <row r="64" spans="1:1" ht="15.75" x14ac:dyDescent="0.25">
      <c r="A64" s="14"/>
    </row>
    <row r="65" spans="1:3" ht="15.75" x14ac:dyDescent="0.25">
      <c r="A65" s="14"/>
    </row>
    <row r="66" spans="1:3" ht="15.75" x14ac:dyDescent="0.25">
      <c r="A66" s="14"/>
    </row>
    <row r="67" spans="1:3" ht="15.75" x14ac:dyDescent="0.25">
      <c r="A67" s="14"/>
    </row>
    <row r="68" spans="1:3" ht="15.75" x14ac:dyDescent="0.25">
      <c r="A68" s="14"/>
    </row>
    <row r="69" spans="1:3" ht="15.75" x14ac:dyDescent="0.25">
      <c r="A69" s="14"/>
    </row>
    <row r="70" spans="1:3" ht="15.75" x14ac:dyDescent="0.25">
      <c r="A70" s="14"/>
    </row>
    <row r="71" spans="1:3" ht="15.75" x14ac:dyDescent="0.25">
      <c r="A71" s="14"/>
    </row>
    <row r="72" spans="1:3" ht="15.75" x14ac:dyDescent="0.25">
      <c r="A72" s="24" t="s">
        <v>55</v>
      </c>
    </row>
    <row r="73" spans="1:3" ht="15.75" x14ac:dyDescent="0.25">
      <c r="A73" s="14" t="s">
        <v>56</v>
      </c>
      <c r="B73" s="14"/>
    </row>
    <row r="74" spans="1:3" ht="15.75" x14ac:dyDescent="0.25">
      <c r="A74" s="14"/>
      <c r="B74" s="14"/>
    </row>
    <row r="75" spans="1:3" x14ac:dyDescent="0.2">
      <c r="A75" s="3" t="s">
        <v>24</v>
      </c>
    </row>
    <row r="76" spans="1:3" x14ac:dyDescent="0.2">
      <c r="A76" s="3"/>
    </row>
    <row r="77" spans="1:3" x14ac:dyDescent="0.2">
      <c r="A77" s="2" t="s">
        <v>0</v>
      </c>
      <c r="B77" s="11">
        <f>B11*B16*B17/(B14*B25)</f>
        <v>1880.476866070394</v>
      </c>
      <c r="C77" s="2" t="s">
        <v>2</v>
      </c>
    </row>
    <row r="78" spans="1:3" x14ac:dyDescent="0.2">
      <c r="A78" s="15" t="s">
        <v>27</v>
      </c>
    </row>
    <row r="79" spans="1:3" x14ac:dyDescent="0.2">
      <c r="A79" s="15"/>
    </row>
    <row r="81" spans="1:11" x14ac:dyDescent="0.2">
      <c r="A81" s="2" t="s">
        <v>1</v>
      </c>
      <c r="B81" s="11">
        <f>(B16*B17)/((B25*B14)/60)</f>
        <v>27.546047842828038</v>
      </c>
      <c r="C81" s="2" t="s">
        <v>3</v>
      </c>
    </row>
    <row r="82" spans="1:11" x14ac:dyDescent="0.2">
      <c r="A82" s="15" t="s">
        <v>26</v>
      </c>
    </row>
    <row r="83" spans="1:11" x14ac:dyDescent="0.2">
      <c r="A83" s="15"/>
    </row>
    <row r="91" spans="1:11" x14ac:dyDescent="0.2">
      <c r="C91" s="17"/>
      <c r="D91" s="18" t="s">
        <v>38</v>
      </c>
      <c r="E91" s="18"/>
      <c r="F91" s="18"/>
      <c r="G91" s="18"/>
      <c r="H91" s="18"/>
      <c r="I91" s="18"/>
      <c r="J91" s="18"/>
      <c r="K91" s="17"/>
    </row>
    <row r="106" spans="1:3" s="14" customFormat="1" ht="15.75" x14ac:dyDescent="0.25">
      <c r="A106" s="2"/>
      <c r="B106" s="2"/>
      <c r="C106" s="2"/>
    </row>
    <row r="113" spans="1:3" x14ac:dyDescent="0.2">
      <c r="A113" s="17" t="s">
        <v>35</v>
      </c>
    </row>
    <row r="114" spans="1:3" x14ac:dyDescent="0.2">
      <c r="A114" s="17" t="s">
        <v>34</v>
      </c>
    </row>
    <row r="116" spans="1:3" ht="15.75" x14ac:dyDescent="0.25">
      <c r="A116" s="24" t="s">
        <v>58</v>
      </c>
    </row>
    <row r="117" spans="1:3" ht="15.75" x14ac:dyDescent="0.25">
      <c r="A117" s="14" t="s">
        <v>57</v>
      </c>
      <c r="B117" s="14"/>
      <c r="C117" s="14"/>
    </row>
    <row r="132" spans="1:13" ht="33" customHeight="1" x14ac:dyDescent="0.2"/>
    <row r="138" spans="1:13" ht="15.75" x14ac:dyDescent="0.25">
      <c r="A138" s="14" t="s">
        <v>92</v>
      </c>
    </row>
    <row r="141" spans="1:13" x14ac:dyDescent="0.2">
      <c r="B141" s="17" t="s">
        <v>36</v>
      </c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</row>
    <row r="142" spans="1:13" x14ac:dyDescent="0.2">
      <c r="B142" s="17"/>
      <c r="C142" s="17" t="s">
        <v>37</v>
      </c>
      <c r="D142" s="17"/>
      <c r="E142" s="17"/>
      <c r="F142" s="17"/>
      <c r="G142" s="17"/>
      <c r="H142" s="17"/>
      <c r="I142" s="17"/>
      <c r="J142" s="17"/>
      <c r="K142" s="17"/>
      <c r="L142" s="17"/>
      <c r="M142" s="17"/>
    </row>
    <row r="143" spans="1:13" x14ac:dyDescent="0.2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  <row r="171" spans="1:2" x14ac:dyDescent="0.2">
      <c r="A171" s="3" t="s">
        <v>5</v>
      </c>
    </row>
    <row r="173" spans="1:2" x14ac:dyDescent="0.2">
      <c r="A173" s="2" t="s">
        <v>9</v>
      </c>
      <c r="B173" s="11">
        <f>(((1/(B16*B17))*B25*B14*1000)*B77)/B185</f>
        <v>1660.9894566098947</v>
      </c>
    </row>
    <row r="174" spans="1:2" ht="13.5" customHeight="1" x14ac:dyDescent="0.2">
      <c r="A174" s="19" t="s">
        <v>43</v>
      </c>
    </row>
    <row r="175" spans="1:2" x14ac:dyDescent="0.2">
      <c r="A175" s="15"/>
    </row>
    <row r="177" spans="1:7" x14ac:dyDescent="0.2">
      <c r="A177" s="2" t="s">
        <v>10</v>
      </c>
      <c r="B177" s="11">
        <f>B11*B16*B17/(B14*B25)</f>
        <v>1880.476866070394</v>
      </c>
    </row>
    <row r="178" spans="1:7" x14ac:dyDescent="0.2">
      <c r="A178" s="15" t="s">
        <v>27</v>
      </c>
    </row>
    <row r="179" spans="1:7" x14ac:dyDescent="0.2">
      <c r="A179" s="15"/>
    </row>
    <row r="181" spans="1:7" x14ac:dyDescent="0.2">
      <c r="A181" s="2" t="s">
        <v>42</v>
      </c>
      <c r="B181" s="11">
        <f>B173/B177</f>
        <v>0.88328098397766575</v>
      </c>
      <c r="C181" s="3" t="s">
        <v>51</v>
      </c>
      <c r="D181" s="3"/>
      <c r="E181" s="3"/>
      <c r="F181" s="3"/>
      <c r="G181" s="3"/>
    </row>
    <row r="182" spans="1:7" s="14" customFormat="1" ht="15.75" x14ac:dyDescent="0.25">
      <c r="A182" s="15" t="s">
        <v>31</v>
      </c>
      <c r="B182" s="2"/>
      <c r="C182" s="2"/>
    </row>
    <row r="183" spans="1:7" x14ac:dyDescent="0.2">
      <c r="A183" s="15"/>
    </row>
    <row r="185" spans="1:7" x14ac:dyDescent="0.2">
      <c r="B185" s="20">
        <v>2466</v>
      </c>
      <c r="C185" s="2" t="s">
        <v>44</v>
      </c>
    </row>
    <row r="186" spans="1:7" x14ac:dyDescent="0.2">
      <c r="A186" s="2" t="s">
        <v>8</v>
      </c>
      <c r="B186" s="11">
        <f>(1/(B16*B17))*(B25*B14*1000)</f>
        <v>2178.1709064889237</v>
      </c>
    </row>
    <row r="187" spans="1:7" x14ac:dyDescent="0.2">
      <c r="A187" s="15" t="s">
        <v>67</v>
      </c>
    </row>
    <row r="188" spans="1:7" x14ac:dyDescent="0.2">
      <c r="A188" s="15"/>
    </row>
    <row r="190" spans="1:7" ht="15.75" x14ac:dyDescent="0.25">
      <c r="A190" s="24" t="s">
        <v>13</v>
      </c>
    </row>
    <row r="191" spans="1:7" ht="15.75" x14ac:dyDescent="0.25">
      <c r="A191" s="14" t="s">
        <v>60</v>
      </c>
      <c r="B191" s="14"/>
      <c r="C191" s="14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zoomScaleNormal="100" workbookViewId="0">
      <selection activeCell="A10" sqref="A10"/>
    </sheetView>
  </sheetViews>
  <sheetFormatPr baseColWidth="10" defaultRowHeight="12.75" x14ac:dyDescent="0.2"/>
  <cols>
    <col min="1" max="1" width="108.42578125" style="2" customWidth="1"/>
    <col min="2" max="2" width="11.42578125" style="2"/>
    <col min="3" max="3" width="31.28515625" style="2" customWidth="1"/>
    <col min="4" max="5" width="11.42578125" style="2" customWidth="1"/>
    <col min="6" max="11" width="11.42578125" style="2"/>
    <col min="12" max="12" width="7.42578125" style="2" customWidth="1"/>
    <col min="13" max="16384" width="11.42578125" style="2"/>
  </cols>
  <sheetData>
    <row r="1" spans="1:6" ht="20.25" x14ac:dyDescent="0.3">
      <c r="A1" s="10" t="s">
        <v>109</v>
      </c>
    </row>
    <row r="2" spans="1:6" ht="20.25" x14ac:dyDescent="0.3">
      <c r="A2" s="10" t="s">
        <v>12</v>
      </c>
      <c r="E2" s="12"/>
      <c r="F2" s="2" t="s">
        <v>17</v>
      </c>
    </row>
    <row r="3" spans="1:6" ht="20.25" x14ac:dyDescent="0.3">
      <c r="A3" s="10"/>
    </row>
    <row r="4" spans="1:6" ht="20.25" x14ac:dyDescent="0.3">
      <c r="A4" s="10" t="s">
        <v>101</v>
      </c>
      <c r="E4" s="11"/>
      <c r="F4" s="2" t="s">
        <v>18</v>
      </c>
    </row>
    <row r="8" spans="1:6" x14ac:dyDescent="0.2">
      <c r="A8" s="2" t="s">
        <v>13</v>
      </c>
    </row>
    <row r="10" spans="1:6" ht="13.5" thickBot="1" x14ac:dyDescent="0.25">
      <c r="A10" s="3"/>
    </row>
    <row r="11" spans="1:6" x14ac:dyDescent="0.2">
      <c r="A11" s="4" t="s">
        <v>20</v>
      </c>
      <c r="B11" s="5">
        <v>4096</v>
      </c>
    </row>
    <row r="12" spans="1:6" x14ac:dyDescent="0.2">
      <c r="A12" s="6" t="s">
        <v>21</v>
      </c>
      <c r="B12" s="7"/>
    </row>
    <row r="13" spans="1:6" x14ac:dyDescent="0.2">
      <c r="A13" s="47" t="s">
        <v>14</v>
      </c>
      <c r="B13" s="7"/>
    </row>
    <row r="14" spans="1:6" x14ac:dyDescent="0.2">
      <c r="A14" s="6" t="s">
        <v>22</v>
      </c>
      <c r="B14" s="45">
        <v>65</v>
      </c>
    </row>
    <row r="15" spans="1:6" x14ac:dyDescent="0.2">
      <c r="A15" s="6"/>
      <c r="B15" s="45"/>
    </row>
    <row r="16" spans="1:6" x14ac:dyDescent="0.2">
      <c r="A16" s="6" t="s">
        <v>16</v>
      </c>
      <c r="B16" s="45">
        <v>6.37</v>
      </c>
    </row>
    <row r="17" spans="1:2" x14ac:dyDescent="0.2">
      <c r="A17" s="6" t="s">
        <v>68</v>
      </c>
      <c r="B17" s="45">
        <v>1</v>
      </c>
    </row>
    <row r="18" spans="1:2" x14ac:dyDescent="0.2">
      <c r="A18" s="6"/>
      <c r="B18" s="7"/>
    </row>
    <row r="19" spans="1:2" x14ac:dyDescent="0.2">
      <c r="A19" s="6"/>
      <c r="B19" s="7"/>
    </row>
    <row r="20" spans="1:2" x14ac:dyDescent="0.2">
      <c r="A20" s="13" t="s">
        <v>19</v>
      </c>
      <c r="B20" s="7"/>
    </row>
    <row r="21" spans="1:2" x14ac:dyDescent="0.2">
      <c r="A21" s="6"/>
      <c r="B21" s="7"/>
    </row>
    <row r="22" spans="1:2" x14ac:dyDescent="0.2">
      <c r="A22" s="2" t="s">
        <v>65</v>
      </c>
      <c r="B22" s="46">
        <v>0</v>
      </c>
    </row>
    <row r="23" spans="1:2" x14ac:dyDescent="0.2">
      <c r="A23" s="6"/>
      <c r="B23" s="7"/>
    </row>
    <row r="24" spans="1:2" ht="13.5" thickBot="1" x14ac:dyDescent="0.25">
      <c r="A24" s="8"/>
      <c r="B24" s="9"/>
    </row>
    <row r="25" spans="1:2" x14ac:dyDescent="0.2">
      <c r="A25" s="2" t="s">
        <v>4</v>
      </c>
      <c r="B25" s="2">
        <f>PI()</f>
        <v>3.1415926535897931</v>
      </c>
    </row>
    <row r="50" spans="1:1" ht="15.75" x14ac:dyDescent="0.25">
      <c r="A50" s="24" t="s">
        <v>54</v>
      </c>
    </row>
    <row r="51" spans="1:1" ht="15.75" x14ac:dyDescent="0.25">
      <c r="A51" s="14" t="s">
        <v>61</v>
      </c>
    </row>
    <row r="52" spans="1:1" ht="15.75" x14ac:dyDescent="0.25">
      <c r="A52" s="14"/>
    </row>
    <row r="53" spans="1:1" ht="15.75" x14ac:dyDescent="0.25">
      <c r="A53" s="16" t="s">
        <v>33</v>
      </c>
    </row>
    <row r="55" spans="1:1" ht="15.75" x14ac:dyDescent="0.25">
      <c r="A55" s="14"/>
    </row>
    <row r="56" spans="1:1" ht="15.75" x14ac:dyDescent="0.25">
      <c r="A56" s="14"/>
    </row>
    <row r="57" spans="1:1" ht="15.75" x14ac:dyDescent="0.25">
      <c r="A57" s="14"/>
    </row>
    <row r="58" spans="1:1" ht="15.75" x14ac:dyDescent="0.25">
      <c r="A58" s="14"/>
    </row>
    <row r="59" spans="1:1" ht="15.75" x14ac:dyDescent="0.25">
      <c r="A59" s="14"/>
    </row>
    <row r="60" spans="1:1" ht="15.75" x14ac:dyDescent="0.25">
      <c r="A60" s="14"/>
    </row>
    <row r="61" spans="1:1" ht="15.75" x14ac:dyDescent="0.25">
      <c r="A61" s="14"/>
    </row>
    <row r="62" spans="1:1" ht="15.75" x14ac:dyDescent="0.25">
      <c r="A62" s="14"/>
    </row>
    <row r="63" spans="1:1" ht="15.75" x14ac:dyDescent="0.25">
      <c r="A63" s="14"/>
    </row>
    <row r="64" spans="1:1" ht="15.75" x14ac:dyDescent="0.25">
      <c r="A64" s="14"/>
    </row>
    <row r="65" spans="1:3" ht="15.75" x14ac:dyDescent="0.25">
      <c r="A65" s="14"/>
    </row>
    <row r="66" spans="1:3" ht="15.75" x14ac:dyDescent="0.25">
      <c r="A66" s="14"/>
    </row>
    <row r="67" spans="1:3" ht="15.75" x14ac:dyDescent="0.25">
      <c r="A67" s="14"/>
    </row>
    <row r="68" spans="1:3" ht="15.75" x14ac:dyDescent="0.25">
      <c r="A68" s="14"/>
    </row>
    <row r="69" spans="1:3" ht="15.75" x14ac:dyDescent="0.25">
      <c r="A69" s="14"/>
    </row>
    <row r="70" spans="1:3" ht="15.75" x14ac:dyDescent="0.25">
      <c r="A70" s="14"/>
    </row>
    <row r="71" spans="1:3" ht="15.75" x14ac:dyDescent="0.25">
      <c r="A71" s="14"/>
    </row>
    <row r="72" spans="1:3" ht="15.75" x14ac:dyDescent="0.25">
      <c r="A72" s="14"/>
    </row>
    <row r="73" spans="1:3" ht="15.75" x14ac:dyDescent="0.25">
      <c r="A73" s="14"/>
    </row>
    <row r="74" spans="1:3" ht="15.75" x14ac:dyDescent="0.25">
      <c r="A74" s="24" t="s">
        <v>55</v>
      </c>
    </row>
    <row r="75" spans="1:3" ht="15.75" x14ac:dyDescent="0.25">
      <c r="A75" s="14" t="s">
        <v>56</v>
      </c>
      <c r="B75" s="14"/>
    </row>
    <row r="77" spans="1:3" x14ac:dyDescent="0.2">
      <c r="A77" s="3" t="s">
        <v>24</v>
      </c>
    </row>
    <row r="78" spans="1:3" x14ac:dyDescent="0.2">
      <c r="A78" s="3"/>
    </row>
    <row r="79" spans="1:3" x14ac:dyDescent="0.2">
      <c r="A79" s="2" t="s">
        <v>0</v>
      </c>
      <c r="B79" s="11">
        <f>B11*B16*B17/(B14*B25)</f>
        <v>127.77213479326306</v>
      </c>
      <c r="C79" s="2" t="s">
        <v>52</v>
      </c>
    </row>
    <row r="80" spans="1:3" x14ac:dyDescent="0.2">
      <c r="A80" s="15" t="s">
        <v>27</v>
      </c>
    </row>
    <row r="81" spans="1:3" x14ac:dyDescent="0.2">
      <c r="A81" s="15"/>
    </row>
    <row r="83" spans="1:3" x14ac:dyDescent="0.2">
      <c r="A83" s="2" t="s">
        <v>1</v>
      </c>
      <c r="B83" s="11">
        <f>(B16*B17)/((B25*B14)/60)</f>
        <v>1.8716621307606893</v>
      </c>
      <c r="C83" s="2" t="s">
        <v>53</v>
      </c>
    </row>
    <row r="84" spans="1:3" x14ac:dyDescent="0.2">
      <c r="A84" s="15" t="s">
        <v>26</v>
      </c>
    </row>
    <row r="85" spans="1:3" x14ac:dyDescent="0.2">
      <c r="A85" s="15"/>
    </row>
    <row r="103" spans="1:11" x14ac:dyDescent="0.2">
      <c r="C103" s="17"/>
      <c r="D103" s="18" t="s">
        <v>38</v>
      </c>
      <c r="E103" s="18"/>
      <c r="F103" s="18"/>
      <c r="G103" s="18"/>
      <c r="H103" s="18"/>
      <c r="I103" s="18"/>
      <c r="J103" s="18"/>
      <c r="K103" s="17"/>
    </row>
    <row r="106" spans="1:11" s="14" customFormat="1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22" spans="1:11" x14ac:dyDescent="0.2">
      <c r="A122" s="17" t="s">
        <v>35</v>
      </c>
    </row>
    <row r="123" spans="1:11" x14ac:dyDescent="0.2">
      <c r="A123" s="17" t="s">
        <v>34</v>
      </c>
    </row>
    <row r="125" spans="1:11" ht="15.75" x14ac:dyDescent="0.25">
      <c r="A125" s="24" t="s">
        <v>58</v>
      </c>
    </row>
    <row r="126" spans="1:11" ht="15.75" x14ac:dyDescent="0.25">
      <c r="A126" s="14" t="s">
        <v>57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53" spans="1:11" ht="15.75" x14ac:dyDescent="0.25">
      <c r="A153" s="14" t="s">
        <v>93</v>
      </c>
    </row>
    <row r="156" spans="1:11" x14ac:dyDescent="0.2">
      <c r="B156" s="17" t="s">
        <v>36</v>
      </c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1:11" x14ac:dyDescent="0.2">
      <c r="C157" s="17" t="s">
        <v>37</v>
      </c>
      <c r="D157" s="17"/>
      <c r="E157" s="17"/>
      <c r="F157" s="17"/>
      <c r="G157" s="17"/>
    </row>
    <row r="162" spans="1:11" s="14" customFormat="1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86" spans="1:2" x14ac:dyDescent="0.2">
      <c r="A186" s="3" t="s">
        <v>5</v>
      </c>
    </row>
    <row r="188" spans="1:2" x14ac:dyDescent="0.2">
      <c r="A188" s="2" t="s">
        <v>9</v>
      </c>
      <c r="B188" s="11">
        <f>(((1/(B16*B17))*B25*B14*1000)*B79)/B200</f>
        <v>130.20121427890271</v>
      </c>
    </row>
    <row r="189" spans="1:2" ht="25.5" x14ac:dyDescent="0.2">
      <c r="A189" s="19" t="s">
        <v>43</v>
      </c>
    </row>
    <row r="190" spans="1:2" x14ac:dyDescent="0.2">
      <c r="A190" s="15"/>
    </row>
    <row r="192" spans="1:2" x14ac:dyDescent="0.2">
      <c r="A192" s="2" t="s">
        <v>10</v>
      </c>
      <c r="B192" s="11">
        <f>B11*B16*B17/(B14*B25)</f>
        <v>127.77213479326306</v>
      </c>
    </row>
    <row r="193" spans="1:11" x14ac:dyDescent="0.2">
      <c r="A193" s="15" t="s">
        <v>27</v>
      </c>
    </row>
    <row r="194" spans="1:11" x14ac:dyDescent="0.2">
      <c r="A194" s="15"/>
    </row>
    <row r="196" spans="1:11" x14ac:dyDescent="0.2">
      <c r="A196" s="2" t="s">
        <v>42</v>
      </c>
      <c r="B196" s="11">
        <f>B188/B192</f>
        <v>1.0190110268531549</v>
      </c>
      <c r="C196" s="2" t="s">
        <v>97</v>
      </c>
    </row>
    <row r="197" spans="1:11" x14ac:dyDescent="0.2">
      <c r="A197" s="15" t="s">
        <v>31</v>
      </c>
    </row>
    <row r="198" spans="1:11" x14ac:dyDescent="0.2">
      <c r="A198" s="15"/>
    </row>
    <row r="200" spans="1:11" x14ac:dyDescent="0.2">
      <c r="B200" s="20">
        <v>31459</v>
      </c>
      <c r="C200" s="2" t="s">
        <v>44</v>
      </c>
    </row>
    <row r="201" spans="1:11" x14ac:dyDescent="0.2">
      <c r="A201" s="2" t="s">
        <v>8</v>
      </c>
      <c r="B201" s="11">
        <f>(1/(B16*B17))*(B25*B14*1000)</f>
        <v>32057.067893773397</v>
      </c>
    </row>
    <row r="202" spans="1:11" x14ac:dyDescent="0.2">
      <c r="A202" s="15" t="s">
        <v>66</v>
      </c>
    </row>
    <row r="203" spans="1:11" x14ac:dyDescent="0.2">
      <c r="A203" s="15"/>
    </row>
    <row r="205" spans="1:11" ht="15.75" x14ac:dyDescent="0.25">
      <c r="A205" s="24" t="s">
        <v>59</v>
      </c>
    </row>
    <row r="206" spans="1:11" ht="15.75" x14ac:dyDescent="0.25">
      <c r="A206" s="14" t="s">
        <v>60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Codeur machine rotatif AS7Y </vt:lpstr>
      <vt:lpstr>Codeur Machine AV1Y</vt:lpstr>
      <vt:lpstr>Codeur mach. Sick DME4000</vt:lpstr>
      <vt:lpstr>Codeur mach. lineaire Sick OLM</vt:lpstr>
      <vt:lpstr>Codeur ext  OLM100 Jaguar</vt:lpstr>
    </vt:vector>
  </TitlesOfParts>
  <Company>SEW-EURODRIVE GmbH &amp; Co. KG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frtugpat</dc:creator>
  <cp:lastModifiedBy>frvidflo</cp:lastModifiedBy>
  <cp:lastPrinted>2015-01-19T14:25:02Z</cp:lastPrinted>
  <dcterms:created xsi:type="dcterms:W3CDTF">2015-01-07T07:15:07Z</dcterms:created>
  <dcterms:modified xsi:type="dcterms:W3CDTF">2017-01-06T13:14:43Z</dcterms:modified>
</cp:coreProperties>
</file>